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1565"/>
  </bookViews>
  <sheets>
    <sheet name="Складская программа" sheetId="1" r:id="rId1"/>
    <sheet name="Полный ассортимент" sheetId="2" r:id="rId2"/>
  </sheets>
  <definedNames>
    <definedName name="_xlnm.Print_Area" localSheetId="0">'Складская программа'!$A$1:$J$139</definedName>
  </definedNames>
  <calcPr calcId="124519"/>
  <fileRecoveryPr repairLoad="1"/>
</workbook>
</file>

<file path=xl/calcChain.xml><?xml version="1.0" encoding="utf-8"?>
<calcChain xmlns="http://schemas.openxmlformats.org/spreadsheetml/2006/main">
  <c r="J131" i="1"/>
  <c r="J12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8"/>
  <c r="F25" i="2" l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2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0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18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64"/>
  <c r="L145"/>
  <c r="L146"/>
  <c r="L147"/>
  <c r="L148"/>
  <c r="L149"/>
  <c r="L150"/>
  <c r="L151"/>
  <c r="L152"/>
  <c r="L153"/>
  <c r="L154"/>
  <c r="L155"/>
  <c r="L156"/>
  <c r="L157"/>
  <c r="L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4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04"/>
  <c r="J123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0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84"/>
  <c r="L65"/>
  <c r="L66"/>
  <c r="L67"/>
  <c r="L68"/>
  <c r="L69"/>
  <c r="L70"/>
  <c r="L71"/>
  <c r="L72"/>
  <c r="L73"/>
  <c r="L74"/>
  <c r="L75"/>
  <c r="L76"/>
  <c r="L77"/>
  <c r="L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6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44"/>
  <c r="D45" l="1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4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2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4"/>
  <c r="J23"/>
  <c r="J5"/>
  <c r="J6"/>
  <c r="J7"/>
  <c r="J8"/>
  <c r="J9"/>
  <c r="J10"/>
  <c r="J11"/>
  <c r="J12"/>
  <c r="J13"/>
  <c r="J14"/>
  <c r="J15"/>
  <c r="J16"/>
  <c r="J17"/>
  <c r="J18"/>
  <c r="J19"/>
  <c r="J20"/>
  <c r="J21"/>
  <c r="J22"/>
  <c r="J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</calcChain>
</file>

<file path=xl/sharedStrings.xml><?xml version="1.0" encoding="utf-8"?>
<sst xmlns="http://schemas.openxmlformats.org/spreadsheetml/2006/main" count="64" uniqueCount="43">
  <si>
    <t xml:space="preserve">Длина </t>
  </si>
  <si>
    <t>Размеры радиатора, мм</t>
  </si>
  <si>
    <t>Высота</t>
  </si>
  <si>
    <t>Мощность радиатора, Вт</t>
  </si>
  <si>
    <t>90/70°/20°(∆T60°C)</t>
  </si>
  <si>
    <t>75/65°/20°(∆T50°C)</t>
  </si>
  <si>
    <t>22 тип</t>
  </si>
  <si>
    <t xml:space="preserve">11 тип </t>
  </si>
  <si>
    <r>
      <t>Боковое подключение</t>
    </r>
    <r>
      <rPr>
        <b/>
        <sz val="11"/>
        <color theme="1"/>
        <rFont val="Calibri"/>
        <family val="2"/>
        <charset val="204"/>
      </rPr>
      <t>¹</t>
    </r>
  </si>
  <si>
    <t>Крепеж предназначен для крепления радиаторов с нижним поключением  высотой  300 мм</t>
  </si>
  <si>
    <t>Крепеж предназначен для крепления радиаторов с нижним поключением  высотой  500 мм</t>
  </si>
  <si>
    <t>¹ Стоимость  L-образных  крепежей  включена  в стоимость радиаторов  с  боковым подключением (для радиаторов  с  длиной 400-1600 мм - 2 крепежа, для радиаторов свыше 1600 мм - 3 крепежа).</t>
  </si>
  <si>
    <r>
      <t>Нижнее подключение</t>
    </r>
    <r>
      <rPr>
        <b/>
        <sz val="11"/>
        <color theme="1"/>
        <rFont val="Calibri"/>
        <family val="2"/>
        <charset val="204"/>
      </rPr>
      <t>²´³</t>
    </r>
  </si>
  <si>
    <t>Крепеж "Monclac"</t>
  </si>
  <si>
    <t>² Стоимость термостатического клапана включена в стоимость радиаторов с нижним подключением (клапан с предварительной настройкой, 6 позиций, резьба подключения 30*1,5).</t>
  </si>
  <si>
    <t>³ Радиаторы с нижним подключением поставляются без крепежных проушин. Возможен монтаж как с правосторонним нижним подключением, так и с левосторонним. Для монтажа используйте крепеж  "Monclac" (для радиаторов  с  длиной 400-1600 мм - 2 крепежа, для радиаторов свыше 1600 мм - 3 крепежа).</t>
  </si>
  <si>
    <t>∆T70°C</t>
  </si>
  <si>
    <t>Стальные панельные радиаторы BJӦRNE</t>
  </si>
  <si>
    <t>21 тип</t>
  </si>
  <si>
    <t>* Позиции поставляются под заказ. Наличие и актуальную цену уточняейте у вашего менеджера</t>
  </si>
  <si>
    <t>Цена, USD</t>
  </si>
  <si>
    <t>Тип 11K</t>
  </si>
  <si>
    <t>Тип 21K</t>
  </si>
  <si>
    <t>Тип 22K</t>
  </si>
  <si>
    <t>Тип 33K</t>
  </si>
  <si>
    <t>Тип 11VK</t>
  </si>
  <si>
    <t>Тип 21VK</t>
  </si>
  <si>
    <t>Тип 22VK</t>
  </si>
  <si>
    <t>Тип 33VK</t>
  </si>
  <si>
    <t>Тип 20HK</t>
  </si>
  <si>
    <t>Тип 10HK</t>
  </si>
  <si>
    <t>Тип 10HVK</t>
  </si>
  <si>
    <t>Тип 20HVK</t>
  </si>
  <si>
    <t>2200*</t>
  </si>
  <si>
    <t>2400*</t>
  </si>
  <si>
    <t>2600*</t>
  </si>
  <si>
    <t>2800*</t>
  </si>
  <si>
    <t>3000*</t>
  </si>
  <si>
    <t>Тип радиатора</t>
  </si>
  <si>
    <t>Цена, РУБ</t>
  </si>
  <si>
    <t>Введите курс, дол.:</t>
  </si>
  <si>
    <t>Введите Скидку:</t>
  </si>
  <si>
    <r>
      <rPr>
        <sz val="18"/>
        <color indexed="12"/>
        <rFont val="Arial Cyr"/>
        <charset val="204"/>
      </rPr>
      <t xml:space="preserve">   </t>
    </r>
    <r>
      <rPr>
        <sz val="10"/>
        <color indexed="12"/>
        <rFont val="Arial Cyr"/>
        <charset val="204"/>
      </rPr>
      <t xml:space="preserve">        </t>
    </r>
    <r>
      <rPr>
        <sz val="20"/>
        <color indexed="12"/>
        <rFont val="Arial Cyr"/>
        <charset val="204"/>
      </rPr>
      <t xml:space="preserve">   Лиговский пр. 246 Лит.Б, тел. (812) 324-41-69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</si>
</sst>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Tur"/>
      <charset val="162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177"/>
    </font>
    <font>
      <sz val="10"/>
      <name val="Helv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6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8"/>
      <color indexed="12"/>
      <name val="Arial Cyr"/>
      <charset val="204"/>
    </font>
    <font>
      <sz val="10"/>
      <color indexed="12"/>
      <name val="Arial Cyr"/>
      <charset val="204"/>
    </font>
    <font>
      <sz val="20"/>
      <color indexed="12"/>
      <name val="Arial Cyr"/>
      <charset val="204"/>
    </font>
    <font>
      <b/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1" fontId="26" fillId="34" borderId="18" xfId="1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0" fillId="0" borderId="0" xfId="0"/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33" borderId="0" xfId="4" applyFont="1" applyFill="1" applyBorder="1" applyAlignment="1" applyProtection="1">
      <alignment horizontal="center" vertical="top" wrapText="1"/>
      <protection hidden="1"/>
    </xf>
    <xf numFmtId="1" fontId="0" fillId="0" borderId="16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0" fontId="30" fillId="33" borderId="23" xfId="4" applyFont="1" applyFill="1" applyBorder="1" applyAlignment="1" applyProtection="1">
      <alignment vertical="top"/>
      <protection hidden="1"/>
    </xf>
    <xf numFmtId="0" fontId="30" fillId="33" borderId="10" xfId="4" applyFont="1" applyFill="1" applyBorder="1" applyAlignment="1" applyProtection="1">
      <alignment vertical="top"/>
      <protection hidden="1"/>
    </xf>
    <xf numFmtId="0" fontId="30" fillId="33" borderId="10" xfId="4" applyFont="1" applyFill="1" applyBorder="1" applyAlignment="1" applyProtection="1">
      <alignment horizontal="left" vertical="top" wrapText="1"/>
      <protection hidden="1"/>
    </xf>
    <xf numFmtId="0" fontId="30" fillId="33" borderId="10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/>
    <xf numFmtId="2" fontId="16" fillId="0" borderId="16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16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1" fontId="0" fillId="0" borderId="0" xfId="0" applyNumberFormat="1"/>
    <xf numFmtId="0" fontId="16" fillId="34" borderId="14" xfId="0" applyFont="1" applyFill="1" applyBorder="1" applyAlignment="1">
      <alignment horizontal="center" vertical="center"/>
    </xf>
    <xf numFmtId="0" fontId="0" fillId="0" borderId="0" xfId="0" applyFill="1"/>
    <xf numFmtId="2" fontId="16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34" borderId="14" xfId="0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2" fontId="16" fillId="34" borderId="14" xfId="0" applyNumberFormat="1" applyFont="1" applyFill="1" applyBorder="1" applyAlignment="1">
      <alignment horizontal="center" vertical="center"/>
    </xf>
    <xf numFmtId="2" fontId="16" fillId="34" borderId="14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16" fillId="34" borderId="14" xfId="0" applyNumberFormat="1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9" fillId="33" borderId="43" xfId="4" applyFont="1" applyFill="1" applyBorder="1" applyAlignment="1" applyProtection="1">
      <alignment horizontal="center" vertical="top" wrapText="1"/>
      <protection hidden="1"/>
    </xf>
    <xf numFmtId="0" fontId="0" fillId="33" borderId="44" xfId="0" applyFill="1" applyBorder="1" applyAlignment="1">
      <alignment horizontal="center" vertical="center"/>
    </xf>
    <xf numFmtId="2" fontId="16" fillId="0" borderId="46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16" fillId="34" borderId="27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2" fontId="16" fillId="0" borderId="35" xfId="0" applyNumberFormat="1" applyFont="1" applyFill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/>
    </xf>
    <xf numFmtId="2" fontId="16" fillId="34" borderId="27" xfId="0" applyNumberFormat="1" applyFont="1" applyFill="1" applyBorder="1" applyAlignment="1">
      <alignment horizontal="center"/>
    </xf>
    <xf numFmtId="2" fontId="16" fillId="34" borderId="38" xfId="0" applyNumberFormat="1" applyFont="1" applyFill="1" applyBorder="1" applyAlignment="1">
      <alignment horizontal="center" vertical="center"/>
    </xf>
    <xf numFmtId="2" fontId="16" fillId="0" borderId="46" xfId="0" applyNumberFormat="1" applyFont="1" applyFill="1" applyBorder="1" applyAlignment="1">
      <alignment horizontal="center" vertical="center"/>
    </xf>
    <xf numFmtId="2" fontId="16" fillId="0" borderId="47" xfId="0" applyNumberFormat="1" applyFon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2" fontId="16" fillId="34" borderId="23" xfId="0" applyNumberFormat="1" applyFont="1" applyFill="1" applyBorder="1" applyAlignment="1">
      <alignment horizontal="center" vertical="center"/>
    </xf>
    <xf numFmtId="2" fontId="16" fillId="34" borderId="46" xfId="0" applyNumberFormat="1" applyFont="1" applyFill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27" fillId="34" borderId="3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top"/>
    </xf>
    <xf numFmtId="0" fontId="27" fillId="0" borderId="33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55" xfId="0" applyFont="1" applyFill="1" applyBorder="1" applyAlignment="1">
      <alignment horizontal="center" vertical="center"/>
    </xf>
    <xf numFmtId="0" fontId="32" fillId="33" borderId="41" xfId="4" applyFont="1" applyFill="1" applyBorder="1" applyAlignment="1" applyProtection="1">
      <alignment horizontal="center" vertical="center" wrapText="1"/>
      <protection hidden="1"/>
    </xf>
    <xf numFmtId="0" fontId="32" fillId="33" borderId="42" xfId="4" applyFont="1" applyFill="1" applyBorder="1" applyAlignment="1" applyProtection="1">
      <alignment horizontal="center" vertical="center" wrapText="1"/>
      <protection hidden="1"/>
    </xf>
    <xf numFmtId="0" fontId="30" fillId="33" borderId="21" xfId="4" applyFont="1" applyFill="1" applyBorder="1" applyAlignment="1" applyProtection="1">
      <alignment horizontal="left" vertical="top" wrapText="1"/>
      <protection hidden="1"/>
    </xf>
    <xf numFmtId="0" fontId="30" fillId="33" borderId="0" xfId="4" applyFont="1" applyFill="1" applyBorder="1" applyAlignment="1" applyProtection="1">
      <alignment horizontal="left" vertical="top" wrapText="1"/>
      <protection hidden="1"/>
    </xf>
    <xf numFmtId="0" fontId="31" fillId="33" borderId="21" xfId="4" applyFont="1" applyFill="1" applyBorder="1" applyAlignment="1" applyProtection="1">
      <alignment horizontal="left" vertical="top" wrapText="1"/>
      <protection hidden="1"/>
    </xf>
    <xf numFmtId="0" fontId="31" fillId="33" borderId="0" xfId="4" applyFont="1" applyFill="1" applyBorder="1" applyAlignment="1" applyProtection="1">
      <alignment horizontal="left" vertical="top" wrapText="1"/>
      <protection hidden="1"/>
    </xf>
    <xf numFmtId="0" fontId="16" fillId="34" borderId="29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16" fillId="0" borderId="4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50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51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45" xfId="0" applyFont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19" fillId="0" borderId="37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43" xfId="0" applyFont="1" applyBorder="1" applyAlignment="1">
      <alignment horizontal="left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34" fillId="33" borderId="21" xfId="35" applyFont="1" applyFill="1" applyBorder="1" applyAlignment="1" applyProtection="1">
      <alignment horizontal="center" vertical="center"/>
    </xf>
    <xf numFmtId="0" fontId="28" fillId="33" borderId="0" xfId="35" applyFill="1" applyBorder="1" applyAlignment="1" applyProtection="1">
      <alignment horizontal="center" vertical="center"/>
    </xf>
    <xf numFmtId="0" fontId="28" fillId="33" borderId="43" xfId="35" applyFill="1" applyBorder="1" applyAlignment="1" applyProtection="1">
      <alignment horizontal="center" vertical="center"/>
    </xf>
    <xf numFmtId="0" fontId="29" fillId="33" borderId="40" xfId="4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2" fontId="36" fillId="35" borderId="14" xfId="0" applyNumberFormat="1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horizontal="center" vertical="center"/>
    </xf>
  </cellXfs>
  <cellStyles count="51">
    <cellStyle name="_Лист1" xfId="6"/>
    <cellStyle name="0,0_x000d_&#10;NA_x000d_&#10;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" xfId="35" builtinId="8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1"/>
    <cellStyle name="Обычный 2 2" xfId="2"/>
    <cellStyle name="Обычный 2 3" xfId="44"/>
    <cellStyle name="Обычный 3" xfId="3"/>
    <cellStyle name="Обычный 4" xfId="4"/>
    <cellStyle name="Плохой 2" xfId="45"/>
    <cellStyle name="Пояснение 2" xfId="46"/>
    <cellStyle name="Примечание 2" xfId="47"/>
    <cellStyle name="Связанная ячейка 2" xfId="48"/>
    <cellStyle name="Стиль 1" xfId="5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129</xdr:row>
      <xdr:rowOff>17581</xdr:rowOff>
    </xdr:from>
    <xdr:to>
      <xdr:col>0</xdr:col>
      <xdr:colOff>2164654</xdr:colOff>
      <xdr:row>131</xdr:row>
      <xdr:rowOff>38099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14906" y="9894502"/>
          <a:ext cx="411043" cy="208845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276223</xdr:colOff>
      <xdr:row>110</xdr:row>
      <xdr:rowOff>152399</xdr:rowOff>
    </xdr:from>
    <xdr:to>
      <xdr:col>0</xdr:col>
      <xdr:colOff>2019300</xdr:colOff>
      <xdr:row>120</xdr:row>
      <xdr:rowOff>113385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14697074"/>
          <a:ext cx="1743077" cy="186598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20</xdr:row>
      <xdr:rowOff>9525</xdr:rowOff>
    </xdr:from>
    <xdr:to>
      <xdr:col>0</xdr:col>
      <xdr:colOff>2076450</xdr:colOff>
      <xdr:row>30</xdr:row>
      <xdr:rowOff>152400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3838575"/>
          <a:ext cx="1943101" cy="20574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1</xdr:col>
      <xdr:colOff>685800</xdr:colOff>
      <xdr:row>2</xdr:row>
      <xdr:rowOff>456048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2847975" cy="9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59</xdr:row>
      <xdr:rowOff>76202</xdr:rowOff>
    </xdr:from>
    <xdr:to>
      <xdr:col>0</xdr:col>
      <xdr:colOff>2076451</xdr:colOff>
      <xdr:row>70</xdr:row>
      <xdr:rowOff>96929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9839327"/>
          <a:ext cx="1943100" cy="2125752"/>
        </a:xfrm>
        <a:prstGeom prst="rect">
          <a:avLst/>
        </a:prstGeom>
      </xdr:spPr>
    </xdr:pic>
    <xdr:clientData/>
  </xdr:twoCellAnchor>
  <xdr:oneCellAnchor>
    <xdr:from>
      <xdr:col>0</xdr:col>
      <xdr:colOff>276223</xdr:colOff>
      <xdr:row>90</xdr:row>
      <xdr:rowOff>152399</xdr:rowOff>
    </xdr:from>
    <xdr:ext cx="1743077" cy="1865986"/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21564599"/>
          <a:ext cx="1743077" cy="1865986"/>
        </a:xfrm>
        <a:prstGeom prst="rect">
          <a:avLst/>
        </a:prstGeom>
      </xdr:spPr>
    </xdr:pic>
    <xdr:clientData/>
  </xdr:oneCellAnchor>
  <xdr:twoCellAnchor editAs="oneCell">
    <xdr:from>
      <xdr:col>0</xdr:col>
      <xdr:colOff>561975</xdr:colOff>
      <xdr:row>2</xdr:row>
      <xdr:rowOff>446495</xdr:rowOff>
    </xdr:from>
    <xdr:to>
      <xdr:col>1</xdr:col>
      <xdr:colOff>47625</xdr:colOff>
      <xdr:row>3</xdr:row>
      <xdr:rowOff>276224</xdr:rowOff>
    </xdr:to>
    <xdr:pic>
      <xdr:nvPicPr>
        <xdr:cNvPr id="10" name="Рисунок 9" descr="facebook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975" y="998945"/>
          <a:ext cx="1695450" cy="125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workbookViewId="0">
      <selection activeCell="C3" sqref="C3:J3"/>
    </sheetView>
  </sheetViews>
  <sheetFormatPr defaultRowHeight="15"/>
  <cols>
    <col min="1" max="1" width="33.140625" customWidth="1"/>
    <col min="2" max="2" width="10.85546875" style="1" customWidth="1"/>
    <col min="3" max="3" width="12.28515625" style="1" customWidth="1"/>
    <col min="4" max="4" width="11.42578125" style="1" customWidth="1"/>
    <col min="5" max="5" width="0.5703125" style="1" customWidth="1"/>
    <col min="6" max="6" width="16.7109375" style="1" hidden="1" customWidth="1"/>
    <col min="7" max="7" width="23.140625" style="1" customWidth="1"/>
    <col min="8" max="8" width="23.7109375" style="1" customWidth="1"/>
    <col min="9" max="9" width="22.28515625" style="1" customWidth="1"/>
    <col min="10" max="10" width="24.140625" style="1" customWidth="1"/>
  </cols>
  <sheetData>
    <row r="1" spans="1:12" s="10" customFormat="1" ht="27.95" customHeight="1">
      <c r="A1" s="70"/>
      <c r="B1" s="71"/>
      <c r="C1" s="157" t="s">
        <v>17</v>
      </c>
      <c r="D1" s="107"/>
      <c r="E1" s="107"/>
      <c r="F1" s="107"/>
      <c r="G1" s="107"/>
      <c r="H1" s="107"/>
      <c r="I1" s="107"/>
      <c r="J1" s="108"/>
    </row>
    <row r="2" spans="1:12" s="10" customFormat="1" ht="15.95" customHeight="1">
      <c r="A2" s="72"/>
      <c r="B2" s="17"/>
      <c r="C2" s="109"/>
      <c r="D2" s="110"/>
      <c r="E2" s="110"/>
      <c r="F2" s="13"/>
      <c r="G2" s="13"/>
      <c r="H2" s="13"/>
      <c r="I2" s="13"/>
      <c r="J2" s="73"/>
    </row>
    <row r="3" spans="1:12" s="10" customFormat="1" ht="112.5" customHeight="1">
      <c r="A3" s="72"/>
      <c r="B3" s="17"/>
      <c r="C3" s="154" t="s">
        <v>42</v>
      </c>
      <c r="D3" s="155"/>
      <c r="E3" s="155"/>
      <c r="F3" s="155"/>
      <c r="G3" s="155"/>
      <c r="H3" s="155"/>
      <c r="I3" s="155"/>
      <c r="J3" s="156"/>
    </row>
    <row r="4" spans="1:12" s="10" customFormat="1" ht="24.75" customHeight="1">
      <c r="A4" s="72"/>
      <c r="B4" s="17"/>
      <c r="C4" s="111"/>
      <c r="D4" s="112"/>
      <c r="E4" s="112"/>
      <c r="F4" s="19"/>
      <c r="G4" s="19"/>
      <c r="H4" s="19"/>
      <c r="I4" s="158" t="s">
        <v>40</v>
      </c>
      <c r="J4" s="159" t="s">
        <v>41</v>
      </c>
    </row>
    <row r="5" spans="1:12" s="10" customFormat="1" ht="19.5" customHeight="1">
      <c r="A5" s="74"/>
      <c r="B5" s="18"/>
      <c r="C5" s="20"/>
      <c r="D5" s="21"/>
      <c r="E5" s="22"/>
      <c r="F5" s="23"/>
      <c r="G5" s="23"/>
      <c r="H5" s="23"/>
      <c r="I5" s="160">
        <v>59.8</v>
      </c>
      <c r="J5" s="161">
        <v>30</v>
      </c>
    </row>
    <row r="6" spans="1:12">
      <c r="A6" s="114" t="s">
        <v>38</v>
      </c>
      <c r="B6" s="104" t="s">
        <v>1</v>
      </c>
      <c r="C6" s="113"/>
      <c r="D6" s="104" t="s">
        <v>3</v>
      </c>
      <c r="E6" s="105"/>
      <c r="F6" s="113"/>
      <c r="G6" s="104" t="s">
        <v>20</v>
      </c>
      <c r="H6" s="113"/>
      <c r="I6" s="104" t="s">
        <v>39</v>
      </c>
      <c r="J6" s="106"/>
    </row>
    <row r="7" spans="1:12" ht="30.75" thickBot="1">
      <c r="A7" s="115"/>
      <c r="B7" s="6" t="s">
        <v>2</v>
      </c>
      <c r="C7" s="6" t="s">
        <v>0</v>
      </c>
      <c r="D7" s="6" t="s">
        <v>16</v>
      </c>
      <c r="E7" s="7" t="s">
        <v>4</v>
      </c>
      <c r="F7" s="7" t="s">
        <v>5</v>
      </c>
      <c r="G7" s="8" t="s">
        <v>8</v>
      </c>
      <c r="H7" s="9" t="s">
        <v>12</v>
      </c>
      <c r="I7" s="8" t="s">
        <v>8</v>
      </c>
      <c r="J7" s="9" t="s">
        <v>12</v>
      </c>
    </row>
    <row r="8" spans="1:12" ht="15" customHeight="1">
      <c r="A8" s="101" t="s">
        <v>6</v>
      </c>
      <c r="B8" s="99">
        <v>500</v>
      </c>
      <c r="C8" s="2">
        <v>400</v>
      </c>
      <c r="D8" s="14">
        <v>951.2</v>
      </c>
      <c r="E8" s="3">
        <v>776</v>
      </c>
      <c r="F8" s="3">
        <v>611</v>
      </c>
      <c r="G8" s="28">
        <v>67.98</v>
      </c>
      <c r="H8" s="75">
        <v>95.5</v>
      </c>
      <c r="I8" s="91">
        <f>(G8-G8*$J$5%)*$I$5</f>
        <v>2845.6427999999996</v>
      </c>
      <c r="J8" s="75">
        <f>(H8-H8*$J$5%)*$I$5</f>
        <v>3997.6299999999997</v>
      </c>
      <c r="K8" s="43"/>
      <c r="L8" s="49"/>
    </row>
    <row r="9" spans="1:12" ht="15" customHeight="1">
      <c r="A9" s="102"/>
      <c r="B9" s="99"/>
      <c r="C9" s="11">
        <v>500</v>
      </c>
      <c r="D9" s="15">
        <v>1189</v>
      </c>
      <c r="E9" s="12">
        <v>970</v>
      </c>
      <c r="F9" s="12">
        <v>764</v>
      </c>
      <c r="G9" s="29">
        <v>78</v>
      </c>
      <c r="H9" s="76">
        <v>105.53</v>
      </c>
      <c r="I9" s="91">
        <f t="shared" ref="I9:I72" si="0">(G9-G9*$J$5%)*$I$5</f>
        <v>3265.08</v>
      </c>
      <c r="J9" s="75">
        <f t="shared" ref="J9:J72" si="1">(H9-H9*$J$5%)*$I$5</f>
        <v>4417.4858000000004</v>
      </c>
      <c r="K9" s="43"/>
      <c r="L9" s="49"/>
    </row>
    <row r="10" spans="1:12" ht="15" customHeight="1">
      <c r="A10" s="102"/>
      <c r="B10" s="99"/>
      <c r="C10" s="11">
        <v>600</v>
      </c>
      <c r="D10" s="15">
        <v>1426.8</v>
      </c>
      <c r="E10" s="12">
        <v>1164</v>
      </c>
      <c r="F10" s="12">
        <v>917</v>
      </c>
      <c r="G10" s="29">
        <v>87.01</v>
      </c>
      <c r="H10" s="76">
        <v>114.53</v>
      </c>
      <c r="I10" s="91">
        <f t="shared" si="0"/>
        <v>3642.2386000000001</v>
      </c>
      <c r="J10" s="75">
        <f t="shared" si="1"/>
        <v>4794.2257999999993</v>
      </c>
      <c r="K10" s="43"/>
      <c r="L10" s="49"/>
    </row>
    <row r="11" spans="1:12" ht="15" customHeight="1">
      <c r="A11" s="102"/>
      <c r="B11" s="99"/>
      <c r="C11" s="11">
        <v>700</v>
      </c>
      <c r="D11" s="15">
        <v>1664.6</v>
      </c>
      <c r="E11" s="12">
        <v>1358</v>
      </c>
      <c r="F11" s="12">
        <v>1070</v>
      </c>
      <c r="G11" s="29">
        <v>98.48</v>
      </c>
      <c r="H11" s="76">
        <v>126.01</v>
      </c>
      <c r="I11" s="91">
        <f t="shared" si="0"/>
        <v>4122.3728000000001</v>
      </c>
      <c r="J11" s="75">
        <f t="shared" si="1"/>
        <v>5274.7786000000006</v>
      </c>
      <c r="K11" s="43"/>
      <c r="L11" s="49"/>
    </row>
    <row r="12" spans="1:12" ht="15" customHeight="1">
      <c r="A12" s="102"/>
      <c r="B12" s="99"/>
      <c r="C12" s="11">
        <v>800</v>
      </c>
      <c r="D12" s="15">
        <v>1902.4</v>
      </c>
      <c r="E12" s="12">
        <v>1552</v>
      </c>
      <c r="F12" s="12">
        <v>1223</v>
      </c>
      <c r="G12" s="29">
        <v>107.93</v>
      </c>
      <c r="H12" s="76">
        <v>135.44999999999999</v>
      </c>
      <c r="I12" s="91">
        <f t="shared" si="0"/>
        <v>4517.9498000000003</v>
      </c>
      <c r="J12" s="75">
        <f t="shared" si="1"/>
        <v>5669.9369999999999</v>
      </c>
      <c r="K12" s="43"/>
      <c r="L12" s="49"/>
    </row>
    <row r="13" spans="1:12" ht="15" customHeight="1">
      <c r="A13" s="102"/>
      <c r="B13" s="99"/>
      <c r="C13" s="11">
        <v>900</v>
      </c>
      <c r="D13" s="15">
        <v>2140.2000000000003</v>
      </c>
      <c r="E13" s="12">
        <v>1746</v>
      </c>
      <c r="F13" s="12">
        <v>1375</v>
      </c>
      <c r="G13" s="29">
        <v>117.72</v>
      </c>
      <c r="H13" s="76">
        <v>145.23999999999998</v>
      </c>
      <c r="I13" s="91">
        <f t="shared" si="0"/>
        <v>4927.7591999999995</v>
      </c>
      <c r="J13" s="75">
        <f t="shared" si="1"/>
        <v>6079.7463999999982</v>
      </c>
      <c r="K13" s="43"/>
      <c r="L13" s="49"/>
    </row>
    <row r="14" spans="1:12" ht="15" customHeight="1">
      <c r="A14" s="102"/>
      <c r="B14" s="99"/>
      <c r="C14" s="50">
        <v>1000</v>
      </c>
      <c r="D14" s="51">
        <v>2378</v>
      </c>
      <c r="E14" s="52">
        <v>1940</v>
      </c>
      <c r="F14" s="52">
        <v>1528</v>
      </c>
      <c r="G14" s="53">
        <v>126.98</v>
      </c>
      <c r="H14" s="77">
        <v>154.5</v>
      </c>
      <c r="I14" s="92">
        <f t="shared" si="0"/>
        <v>5315.3827999999994</v>
      </c>
      <c r="J14" s="93">
        <f t="shared" si="1"/>
        <v>6467.37</v>
      </c>
      <c r="K14" s="43"/>
      <c r="L14" s="49"/>
    </row>
    <row r="15" spans="1:12" ht="15" customHeight="1">
      <c r="A15" s="102"/>
      <c r="B15" s="99"/>
      <c r="C15" s="11">
        <v>1100</v>
      </c>
      <c r="D15" s="15">
        <v>2615.8000000000002</v>
      </c>
      <c r="E15" s="12">
        <v>2134</v>
      </c>
      <c r="F15" s="12">
        <v>1681</v>
      </c>
      <c r="G15" s="29">
        <v>136.5</v>
      </c>
      <c r="H15" s="76">
        <v>164.03</v>
      </c>
      <c r="I15" s="91">
        <f t="shared" si="0"/>
        <v>5713.89</v>
      </c>
      <c r="J15" s="75">
        <f t="shared" si="1"/>
        <v>6866.2957999999999</v>
      </c>
      <c r="K15" s="43"/>
      <c r="L15" s="49"/>
    </row>
    <row r="16" spans="1:12" ht="15" customHeight="1">
      <c r="A16" s="102"/>
      <c r="B16" s="99"/>
      <c r="C16" s="11">
        <v>1200</v>
      </c>
      <c r="D16" s="15">
        <v>2853.6</v>
      </c>
      <c r="E16" s="12">
        <v>2328</v>
      </c>
      <c r="F16" s="12">
        <v>1834</v>
      </c>
      <c r="G16" s="29">
        <v>145.77000000000001</v>
      </c>
      <c r="H16" s="76">
        <v>173.29</v>
      </c>
      <c r="I16" s="91">
        <f t="shared" si="0"/>
        <v>6101.9322000000011</v>
      </c>
      <c r="J16" s="75">
        <f t="shared" si="1"/>
        <v>7253.9193999999998</v>
      </c>
      <c r="K16" s="43"/>
      <c r="L16" s="49"/>
    </row>
    <row r="17" spans="1:14" s="10" customFormat="1" ht="15" customHeight="1">
      <c r="A17" s="102"/>
      <c r="B17" s="99"/>
      <c r="C17" s="11">
        <v>1300</v>
      </c>
      <c r="D17" s="15">
        <v>3092</v>
      </c>
      <c r="E17" s="12">
        <v>2522</v>
      </c>
      <c r="F17" s="12">
        <v>1987</v>
      </c>
      <c r="G17" s="29">
        <v>155.35</v>
      </c>
      <c r="H17" s="76">
        <v>182.87</v>
      </c>
      <c r="I17" s="91">
        <f t="shared" si="0"/>
        <v>6502.951</v>
      </c>
      <c r="J17" s="75">
        <f t="shared" si="1"/>
        <v>7654.9382000000005</v>
      </c>
      <c r="K17" s="43"/>
      <c r="L17" s="49"/>
    </row>
    <row r="18" spans="1:14" ht="15" customHeight="1">
      <c r="A18" s="102"/>
      <c r="B18" s="99"/>
      <c r="C18" s="11">
        <v>1400</v>
      </c>
      <c r="D18" s="15">
        <v>3329.2</v>
      </c>
      <c r="E18" s="12">
        <v>2716</v>
      </c>
      <c r="F18" s="12">
        <v>2139</v>
      </c>
      <c r="G18" s="29">
        <v>164.9</v>
      </c>
      <c r="H18" s="76">
        <v>192.42</v>
      </c>
      <c r="I18" s="91">
        <f t="shared" si="0"/>
        <v>6902.7139999999999</v>
      </c>
      <c r="J18" s="75">
        <f t="shared" si="1"/>
        <v>8054.7011999999986</v>
      </c>
      <c r="K18" s="43"/>
      <c r="L18" s="49"/>
    </row>
    <row r="19" spans="1:14" s="10" customFormat="1" ht="15" customHeight="1">
      <c r="A19" s="102"/>
      <c r="B19" s="99"/>
      <c r="C19" s="11">
        <v>1500</v>
      </c>
      <c r="D19" s="15">
        <v>3568</v>
      </c>
      <c r="E19" s="12">
        <v>2910</v>
      </c>
      <c r="F19" s="12">
        <v>2292</v>
      </c>
      <c r="G19" s="29">
        <v>174.2</v>
      </c>
      <c r="H19" s="76">
        <v>201.70999999999998</v>
      </c>
      <c r="I19" s="91">
        <f t="shared" si="0"/>
        <v>7292.0119999999997</v>
      </c>
      <c r="J19" s="75">
        <f t="shared" si="1"/>
        <v>8443.5805999999993</v>
      </c>
      <c r="K19" s="43"/>
      <c r="L19" s="49"/>
    </row>
    <row r="20" spans="1:14" ht="15" customHeight="1">
      <c r="A20" s="102"/>
      <c r="B20" s="99"/>
      <c r="C20" s="11">
        <v>1600</v>
      </c>
      <c r="D20" s="15">
        <v>3804.8</v>
      </c>
      <c r="E20" s="12">
        <v>3104</v>
      </c>
      <c r="F20" s="12">
        <v>2445</v>
      </c>
      <c r="G20" s="29">
        <v>183.5</v>
      </c>
      <c r="H20" s="76">
        <v>211.01</v>
      </c>
      <c r="I20" s="91">
        <f t="shared" si="0"/>
        <v>7681.3099999999986</v>
      </c>
      <c r="J20" s="75">
        <f t="shared" si="1"/>
        <v>8832.8786</v>
      </c>
      <c r="K20" s="43"/>
      <c r="L20" s="49"/>
    </row>
    <row r="21" spans="1:14" ht="15" customHeight="1">
      <c r="A21" s="102"/>
      <c r="B21" s="99"/>
      <c r="C21" s="11">
        <v>1800</v>
      </c>
      <c r="D21" s="15">
        <v>4280.4000000000005</v>
      </c>
      <c r="E21" s="12">
        <v>3492</v>
      </c>
      <c r="F21" s="12">
        <v>2751</v>
      </c>
      <c r="G21" s="29">
        <v>202.95</v>
      </c>
      <c r="H21" s="76">
        <v>230.47</v>
      </c>
      <c r="I21" s="91">
        <f t="shared" si="0"/>
        <v>8495.4869999999992</v>
      </c>
      <c r="J21" s="75">
        <f t="shared" si="1"/>
        <v>9647.4742000000006</v>
      </c>
      <c r="K21" s="43"/>
      <c r="L21" s="49"/>
    </row>
    <row r="22" spans="1:14" ht="15" customHeight="1">
      <c r="A22" s="102"/>
      <c r="B22" s="99"/>
      <c r="C22" s="50">
        <v>2000</v>
      </c>
      <c r="D22" s="50">
        <v>4756</v>
      </c>
      <c r="E22" s="50">
        <v>3880</v>
      </c>
      <c r="F22" s="50">
        <v>3056</v>
      </c>
      <c r="G22" s="42">
        <v>221.72</v>
      </c>
      <c r="H22" s="90">
        <v>249.23999999999998</v>
      </c>
      <c r="I22" s="92">
        <f t="shared" si="0"/>
        <v>9281.1992000000009</v>
      </c>
      <c r="J22" s="93">
        <f t="shared" si="1"/>
        <v>10433.186399999999</v>
      </c>
      <c r="K22" s="43"/>
      <c r="L22" s="49"/>
    </row>
    <row r="23" spans="1:14" ht="15" customHeight="1">
      <c r="A23" s="102"/>
      <c r="B23" s="99"/>
      <c r="C23" s="11">
        <v>2200</v>
      </c>
      <c r="D23" s="15">
        <v>5231.6000000000004</v>
      </c>
      <c r="E23" s="12">
        <v>4268</v>
      </c>
      <c r="F23" s="12">
        <v>3362</v>
      </c>
      <c r="G23" s="29">
        <v>241.53</v>
      </c>
      <c r="H23" s="78">
        <v>269.05</v>
      </c>
      <c r="I23" s="91">
        <f t="shared" si="0"/>
        <v>10110.4458</v>
      </c>
      <c r="J23" s="75">
        <f t="shared" si="1"/>
        <v>11262.432999999999</v>
      </c>
      <c r="K23" s="43"/>
      <c r="L23" s="49"/>
    </row>
    <row r="24" spans="1:14" ht="15" customHeight="1">
      <c r="A24" s="102"/>
      <c r="B24" s="99"/>
      <c r="C24" s="11">
        <v>2400</v>
      </c>
      <c r="D24" s="15">
        <v>5707.2</v>
      </c>
      <c r="E24" s="12">
        <v>4656</v>
      </c>
      <c r="F24" s="12">
        <v>3668</v>
      </c>
      <c r="G24" s="29">
        <v>260.61</v>
      </c>
      <c r="H24" s="78">
        <v>288.14</v>
      </c>
      <c r="I24" s="91">
        <f t="shared" si="0"/>
        <v>10909.134600000001</v>
      </c>
      <c r="J24" s="75">
        <f t="shared" si="1"/>
        <v>12061.540399999998</v>
      </c>
      <c r="K24" s="43"/>
      <c r="L24" s="49"/>
    </row>
    <row r="25" spans="1:14" s="10" customFormat="1" ht="15" customHeight="1">
      <c r="A25" s="102"/>
      <c r="B25" s="99"/>
      <c r="C25" s="11">
        <v>2600</v>
      </c>
      <c r="D25" s="15">
        <v>6182.8</v>
      </c>
      <c r="E25" s="12">
        <v>5044</v>
      </c>
      <c r="F25" s="12">
        <v>3973</v>
      </c>
      <c r="G25" s="29">
        <v>279.33999999999997</v>
      </c>
      <c r="H25" s="78">
        <v>306.86</v>
      </c>
      <c r="I25" s="91">
        <f t="shared" si="0"/>
        <v>11693.172399999998</v>
      </c>
      <c r="J25" s="75">
        <f t="shared" si="1"/>
        <v>12845.159600000001</v>
      </c>
      <c r="K25" s="43"/>
      <c r="L25" s="49"/>
    </row>
    <row r="26" spans="1:14" s="10" customFormat="1" ht="15" customHeight="1">
      <c r="A26" s="102"/>
      <c r="B26" s="99"/>
      <c r="C26" s="11">
        <v>2800</v>
      </c>
      <c r="D26" s="15">
        <v>6660</v>
      </c>
      <c r="E26" s="12">
        <v>5432</v>
      </c>
      <c r="F26" s="12">
        <v>4279</v>
      </c>
      <c r="G26" s="29">
        <v>298.27</v>
      </c>
      <c r="H26" s="78">
        <v>325.8</v>
      </c>
      <c r="I26" s="91">
        <f t="shared" si="0"/>
        <v>12485.582199999999</v>
      </c>
      <c r="J26" s="75">
        <f t="shared" si="1"/>
        <v>13637.987999999999</v>
      </c>
      <c r="K26" s="43"/>
      <c r="L26" s="49"/>
    </row>
    <row r="27" spans="1:14" ht="15.75" customHeight="1" thickBot="1">
      <c r="A27" s="102"/>
      <c r="B27" s="100"/>
      <c r="C27" s="4">
        <v>3000</v>
      </c>
      <c r="D27" s="16">
        <v>7136</v>
      </c>
      <c r="E27" s="5">
        <v>5820</v>
      </c>
      <c r="F27" s="5">
        <v>4585</v>
      </c>
      <c r="G27" s="30">
        <v>316.89999999999998</v>
      </c>
      <c r="H27" s="79">
        <v>344.43</v>
      </c>
      <c r="I27" s="94">
        <f t="shared" si="0"/>
        <v>13265.433999999999</v>
      </c>
      <c r="J27" s="95">
        <f t="shared" si="1"/>
        <v>14417.8398</v>
      </c>
      <c r="K27" s="43"/>
      <c r="L27" s="49"/>
      <c r="N27" s="10"/>
    </row>
    <row r="28" spans="1:14" ht="15" customHeight="1">
      <c r="A28" s="102"/>
      <c r="B28" s="98">
        <v>300</v>
      </c>
      <c r="C28" s="24">
        <v>400</v>
      </c>
      <c r="D28" s="25">
        <v>617.19999999999993</v>
      </c>
      <c r="E28" s="26">
        <v>511</v>
      </c>
      <c r="F28" s="26">
        <v>401</v>
      </c>
      <c r="G28" s="31">
        <v>51.94</v>
      </c>
      <c r="H28" s="80">
        <v>79.460000000000008</v>
      </c>
      <c r="I28" s="91">
        <f t="shared" si="0"/>
        <v>2174.2083999999995</v>
      </c>
      <c r="J28" s="75">
        <f t="shared" si="1"/>
        <v>3326.1956000000005</v>
      </c>
      <c r="L28" s="49"/>
    </row>
    <row r="29" spans="1:14" ht="15" customHeight="1">
      <c r="A29" s="102"/>
      <c r="B29" s="99"/>
      <c r="C29" s="11">
        <v>500</v>
      </c>
      <c r="D29" s="15">
        <v>771.5</v>
      </c>
      <c r="E29" s="12">
        <v>638</v>
      </c>
      <c r="F29" s="12">
        <v>501</v>
      </c>
      <c r="G29" s="32">
        <v>58.85</v>
      </c>
      <c r="H29" s="81">
        <v>86.37</v>
      </c>
      <c r="I29" s="91">
        <f t="shared" si="0"/>
        <v>2463.4609999999998</v>
      </c>
      <c r="J29" s="75">
        <f t="shared" si="1"/>
        <v>3615.4481999999998</v>
      </c>
      <c r="L29" s="49"/>
    </row>
    <row r="30" spans="1:14" ht="15" customHeight="1">
      <c r="A30" s="102"/>
      <c r="B30" s="99"/>
      <c r="C30" s="11">
        <v>600</v>
      </c>
      <c r="D30" s="15">
        <v>925.8</v>
      </c>
      <c r="E30" s="12">
        <v>766</v>
      </c>
      <c r="F30" s="12">
        <v>601</v>
      </c>
      <c r="G30" s="32">
        <v>64.59</v>
      </c>
      <c r="H30" s="81">
        <v>92.11</v>
      </c>
      <c r="I30" s="91">
        <f t="shared" si="0"/>
        <v>2703.7374000000004</v>
      </c>
      <c r="J30" s="75">
        <f t="shared" si="1"/>
        <v>3855.7246</v>
      </c>
      <c r="L30" s="49"/>
    </row>
    <row r="31" spans="1:14" ht="15" customHeight="1">
      <c r="A31" s="102"/>
      <c r="B31" s="99"/>
      <c r="C31" s="11">
        <v>700</v>
      </c>
      <c r="D31" s="15">
        <v>1080.0999999999999</v>
      </c>
      <c r="E31" s="12">
        <v>894</v>
      </c>
      <c r="F31" s="12">
        <v>701</v>
      </c>
      <c r="G31" s="32">
        <v>70.36</v>
      </c>
      <c r="H31" s="81">
        <v>97.88000000000001</v>
      </c>
      <c r="I31" s="91">
        <f t="shared" si="0"/>
        <v>2945.2695999999996</v>
      </c>
      <c r="J31" s="75">
        <f t="shared" si="1"/>
        <v>4097.2568000000001</v>
      </c>
      <c r="L31" s="49"/>
    </row>
    <row r="32" spans="1:14" ht="15" customHeight="1">
      <c r="A32" s="102"/>
      <c r="B32" s="99"/>
      <c r="C32" s="11">
        <v>800</v>
      </c>
      <c r="D32" s="15">
        <v>1234.3999999999999</v>
      </c>
      <c r="E32" s="12">
        <v>1022</v>
      </c>
      <c r="F32" s="12">
        <v>801</v>
      </c>
      <c r="G32" s="32">
        <v>76.08</v>
      </c>
      <c r="H32" s="81">
        <v>103.60000000000001</v>
      </c>
      <c r="I32" s="91">
        <f t="shared" si="0"/>
        <v>3184.7087999999999</v>
      </c>
      <c r="J32" s="75">
        <f t="shared" si="1"/>
        <v>4336.6960000000008</v>
      </c>
      <c r="L32" s="49"/>
    </row>
    <row r="33" spans="1:15" ht="15" customHeight="1">
      <c r="A33" s="102"/>
      <c r="B33" s="99"/>
      <c r="C33" s="11">
        <v>900</v>
      </c>
      <c r="D33" s="15">
        <v>1388.7</v>
      </c>
      <c r="E33" s="12">
        <v>1149</v>
      </c>
      <c r="F33" s="12">
        <v>901</v>
      </c>
      <c r="G33" s="32">
        <v>82.14</v>
      </c>
      <c r="H33" s="81">
        <v>109.66000000000001</v>
      </c>
      <c r="I33" s="91">
        <f t="shared" si="0"/>
        <v>3438.3804</v>
      </c>
      <c r="J33" s="75">
        <f t="shared" si="1"/>
        <v>4590.3675999999996</v>
      </c>
      <c r="L33" s="49"/>
    </row>
    <row r="34" spans="1:15" ht="15" customHeight="1">
      <c r="A34" s="102"/>
      <c r="B34" s="99"/>
      <c r="C34" s="50">
        <v>1000</v>
      </c>
      <c r="D34" s="51">
        <v>1543</v>
      </c>
      <c r="E34" s="52">
        <v>1277</v>
      </c>
      <c r="F34" s="52">
        <v>1001</v>
      </c>
      <c r="G34" s="54">
        <v>87.72</v>
      </c>
      <c r="H34" s="82">
        <v>115.24000000000001</v>
      </c>
      <c r="I34" s="92">
        <f t="shared" si="0"/>
        <v>3671.9591999999998</v>
      </c>
      <c r="J34" s="93">
        <f t="shared" si="1"/>
        <v>4823.9463999999998</v>
      </c>
      <c r="L34" s="49"/>
    </row>
    <row r="35" spans="1:15" ht="15" customHeight="1">
      <c r="A35" s="102"/>
      <c r="B35" s="99"/>
      <c r="C35" s="11">
        <v>1100</v>
      </c>
      <c r="D35" s="15">
        <v>1697.3</v>
      </c>
      <c r="E35" s="12">
        <v>1405</v>
      </c>
      <c r="F35" s="12">
        <v>1101</v>
      </c>
      <c r="G35" s="32">
        <v>93.55</v>
      </c>
      <c r="H35" s="78">
        <v>121.07000000000001</v>
      </c>
      <c r="I35" s="91">
        <f t="shared" si="0"/>
        <v>3916.0029999999997</v>
      </c>
      <c r="J35" s="75">
        <f t="shared" si="1"/>
        <v>5067.9902000000002</v>
      </c>
      <c r="L35" s="49"/>
    </row>
    <row r="36" spans="1:15" ht="15" customHeight="1">
      <c r="A36" s="102"/>
      <c r="B36" s="99"/>
      <c r="C36" s="11">
        <v>1200</v>
      </c>
      <c r="D36" s="15">
        <v>1851.6</v>
      </c>
      <c r="E36" s="12">
        <v>1532</v>
      </c>
      <c r="F36" s="12">
        <v>1202</v>
      </c>
      <c r="G36" s="32">
        <v>99.14</v>
      </c>
      <c r="H36" s="81">
        <v>126.66000000000001</v>
      </c>
      <c r="I36" s="91">
        <f t="shared" si="0"/>
        <v>4150.0003999999999</v>
      </c>
      <c r="J36" s="75">
        <f t="shared" si="1"/>
        <v>5301.9876000000004</v>
      </c>
      <c r="L36" s="49"/>
    </row>
    <row r="37" spans="1:15" s="10" customFormat="1" ht="15" customHeight="1">
      <c r="A37" s="102"/>
      <c r="B37" s="99"/>
      <c r="C37" s="11">
        <v>1300</v>
      </c>
      <c r="D37" s="15">
        <v>2006</v>
      </c>
      <c r="E37" s="12">
        <v>1660</v>
      </c>
      <c r="F37" s="12">
        <v>1302</v>
      </c>
      <c r="G37" s="32">
        <v>105.05</v>
      </c>
      <c r="H37" s="81">
        <v>132.57</v>
      </c>
      <c r="I37" s="91">
        <f t="shared" si="0"/>
        <v>4397.393</v>
      </c>
      <c r="J37" s="75">
        <f t="shared" si="1"/>
        <v>5549.3802000000005</v>
      </c>
      <c r="L37" s="49"/>
    </row>
    <row r="38" spans="1:15" ht="15" customHeight="1">
      <c r="A38" s="102"/>
      <c r="B38" s="99"/>
      <c r="C38" s="11">
        <v>1400</v>
      </c>
      <c r="D38" s="15">
        <v>2160.1999999999998</v>
      </c>
      <c r="E38" s="12">
        <v>1788</v>
      </c>
      <c r="F38" s="12">
        <v>1402</v>
      </c>
      <c r="G38" s="32">
        <v>110.93</v>
      </c>
      <c r="H38" s="81">
        <v>138.44</v>
      </c>
      <c r="I38" s="91">
        <f t="shared" si="0"/>
        <v>4643.5298000000003</v>
      </c>
      <c r="J38" s="75">
        <f t="shared" si="1"/>
        <v>5795.0983999999999</v>
      </c>
      <c r="L38" s="49"/>
    </row>
    <row r="39" spans="1:15" s="10" customFormat="1" ht="15" customHeight="1">
      <c r="A39" s="102"/>
      <c r="B39" s="99"/>
      <c r="C39" s="11">
        <v>1500</v>
      </c>
      <c r="D39" s="15">
        <v>2315</v>
      </c>
      <c r="E39" s="12">
        <v>1915</v>
      </c>
      <c r="F39" s="12">
        <v>1502</v>
      </c>
      <c r="G39" s="32">
        <v>116.55</v>
      </c>
      <c r="H39" s="81">
        <v>144.07</v>
      </c>
      <c r="I39" s="91">
        <f t="shared" si="0"/>
        <v>4878.7830000000004</v>
      </c>
      <c r="J39" s="75">
        <f t="shared" si="1"/>
        <v>6030.770199999999</v>
      </c>
      <c r="L39" s="49"/>
    </row>
    <row r="40" spans="1:15" ht="15" customHeight="1">
      <c r="A40" s="102"/>
      <c r="B40" s="99"/>
      <c r="C40" s="11">
        <v>1600</v>
      </c>
      <c r="D40" s="15">
        <v>2468.7999999999997</v>
      </c>
      <c r="E40" s="12">
        <v>2043</v>
      </c>
      <c r="F40" s="12">
        <v>1602</v>
      </c>
      <c r="G40" s="32">
        <v>122.18</v>
      </c>
      <c r="H40" s="81">
        <v>149.69</v>
      </c>
      <c r="I40" s="91">
        <f t="shared" si="0"/>
        <v>5114.4548000000004</v>
      </c>
      <c r="J40" s="75">
        <f t="shared" si="1"/>
        <v>6266.0234</v>
      </c>
      <c r="L40" s="49"/>
    </row>
    <row r="41" spans="1:15" ht="15" customHeight="1">
      <c r="A41" s="102"/>
      <c r="B41" s="99"/>
      <c r="C41" s="11">
        <v>1800</v>
      </c>
      <c r="D41" s="15">
        <v>2777.4</v>
      </c>
      <c r="E41" s="12">
        <v>2299</v>
      </c>
      <c r="F41" s="12">
        <v>1802</v>
      </c>
      <c r="G41" s="32">
        <v>133.9</v>
      </c>
      <c r="H41" s="76">
        <v>161.39999999999998</v>
      </c>
      <c r="I41" s="91">
        <f t="shared" si="0"/>
        <v>5605.0540000000001</v>
      </c>
      <c r="J41" s="75">
        <f t="shared" si="1"/>
        <v>6756.2039999999988</v>
      </c>
      <c r="L41" s="49"/>
      <c r="O41" s="10"/>
    </row>
    <row r="42" spans="1:15" ht="15" customHeight="1">
      <c r="A42" s="102"/>
      <c r="B42" s="99"/>
      <c r="C42" s="50">
        <v>2000</v>
      </c>
      <c r="D42" s="51">
        <v>3086</v>
      </c>
      <c r="E42" s="52">
        <v>2554</v>
      </c>
      <c r="F42" s="52">
        <v>2003</v>
      </c>
      <c r="G42" s="54">
        <v>145.25</v>
      </c>
      <c r="H42" s="83">
        <v>172.76</v>
      </c>
      <c r="I42" s="92">
        <f t="shared" si="0"/>
        <v>6080.165</v>
      </c>
      <c r="J42" s="93">
        <f t="shared" si="1"/>
        <v>7231.7335999999987</v>
      </c>
      <c r="L42" s="49"/>
    </row>
    <row r="43" spans="1:15" ht="15" customHeight="1">
      <c r="A43" s="102"/>
      <c r="B43" s="99"/>
      <c r="C43" s="11">
        <v>2200</v>
      </c>
      <c r="D43" s="15">
        <v>3394.6</v>
      </c>
      <c r="E43" s="12">
        <v>2809</v>
      </c>
      <c r="F43" s="12">
        <v>2203</v>
      </c>
      <c r="G43" s="32">
        <v>157.82</v>
      </c>
      <c r="H43" s="78">
        <v>185.35</v>
      </c>
      <c r="I43" s="91">
        <f t="shared" si="0"/>
        <v>6606.3451999999988</v>
      </c>
      <c r="J43" s="75">
        <f t="shared" si="1"/>
        <v>7758.7510000000002</v>
      </c>
      <c r="L43" s="49"/>
    </row>
    <row r="44" spans="1:15" s="10" customFormat="1" ht="15" customHeight="1">
      <c r="A44" s="102"/>
      <c r="B44" s="99"/>
      <c r="C44" s="11">
        <v>2400</v>
      </c>
      <c r="D44" s="15">
        <v>3703.2</v>
      </c>
      <c r="E44" s="12">
        <v>3065</v>
      </c>
      <c r="F44" s="12">
        <v>2403</v>
      </c>
      <c r="G44" s="32">
        <v>169.4</v>
      </c>
      <c r="H44" s="78">
        <v>196.92</v>
      </c>
      <c r="I44" s="91">
        <f t="shared" si="0"/>
        <v>7091.0840000000007</v>
      </c>
      <c r="J44" s="75">
        <f t="shared" si="1"/>
        <v>8243.0711999999985</v>
      </c>
      <c r="L44" s="49"/>
    </row>
    <row r="45" spans="1:15" s="10" customFormat="1" ht="15" customHeight="1">
      <c r="A45" s="102"/>
      <c r="B45" s="99"/>
      <c r="C45" s="11">
        <v>2600</v>
      </c>
      <c r="D45" s="15">
        <v>4011.7999999999997</v>
      </c>
      <c r="E45" s="12">
        <v>3320</v>
      </c>
      <c r="F45" s="12">
        <v>2603</v>
      </c>
      <c r="G45" s="32">
        <v>181</v>
      </c>
      <c r="H45" s="78">
        <v>208.51999999999998</v>
      </c>
      <c r="I45" s="91">
        <f t="shared" si="0"/>
        <v>7576.66</v>
      </c>
      <c r="J45" s="75">
        <f t="shared" si="1"/>
        <v>8728.6471999999994</v>
      </c>
      <c r="L45" s="49"/>
    </row>
    <row r="46" spans="1:15" ht="15" customHeight="1">
      <c r="A46" s="102"/>
      <c r="B46" s="99"/>
      <c r="C46" s="2">
        <v>2800</v>
      </c>
      <c r="D46" s="14">
        <v>4321</v>
      </c>
      <c r="E46" s="3">
        <v>3576</v>
      </c>
      <c r="F46" s="3">
        <v>2804</v>
      </c>
      <c r="G46" s="44">
        <v>192.55</v>
      </c>
      <c r="H46" s="84">
        <v>220.07</v>
      </c>
      <c r="I46" s="91">
        <f t="shared" si="0"/>
        <v>8060.1430000000009</v>
      </c>
      <c r="J46" s="75">
        <f t="shared" si="1"/>
        <v>9212.1301999999978</v>
      </c>
      <c r="L46" s="49"/>
    </row>
    <row r="47" spans="1:15" ht="15.75" customHeight="1" thickBot="1">
      <c r="A47" s="103"/>
      <c r="B47" s="100"/>
      <c r="C47" s="4">
        <v>3000</v>
      </c>
      <c r="D47" s="16">
        <v>4630</v>
      </c>
      <c r="E47" s="5">
        <v>3831</v>
      </c>
      <c r="F47" s="5">
        <v>3004</v>
      </c>
      <c r="G47" s="33">
        <v>203.85</v>
      </c>
      <c r="H47" s="79">
        <v>231.35999999999999</v>
      </c>
      <c r="I47" s="94">
        <f t="shared" si="0"/>
        <v>8533.1610000000001</v>
      </c>
      <c r="J47" s="95">
        <f t="shared" si="1"/>
        <v>9684.7295999999988</v>
      </c>
      <c r="L47" s="49"/>
    </row>
    <row r="48" spans="1:15" s="10" customFormat="1" ht="15.75" customHeight="1">
      <c r="A48" s="101" t="s">
        <v>18</v>
      </c>
      <c r="B48" s="98">
        <v>500</v>
      </c>
      <c r="C48" s="24">
        <v>400</v>
      </c>
      <c r="D48" s="25">
        <v>742.90012079873327</v>
      </c>
      <c r="E48" s="26">
        <v>607</v>
      </c>
      <c r="F48" s="26">
        <v>477</v>
      </c>
      <c r="G48" s="34">
        <v>63.57</v>
      </c>
      <c r="H48" s="84">
        <v>91.100000000000009</v>
      </c>
      <c r="I48" s="91">
        <f t="shared" si="0"/>
        <v>2661.0401999999999</v>
      </c>
      <c r="J48" s="75">
        <f t="shared" si="1"/>
        <v>3813.4460000000004</v>
      </c>
      <c r="L48" s="49"/>
      <c r="N48"/>
      <c r="O48"/>
    </row>
    <row r="49" spans="1:12" s="10" customFormat="1">
      <c r="A49" s="102"/>
      <c r="B49" s="99"/>
      <c r="C49" s="11">
        <v>500</v>
      </c>
      <c r="D49" s="15">
        <v>928.62515099841653</v>
      </c>
      <c r="E49" s="12">
        <v>759</v>
      </c>
      <c r="F49" s="12">
        <v>597</v>
      </c>
      <c r="G49" s="34">
        <v>72.66</v>
      </c>
      <c r="H49" s="84">
        <v>100.18</v>
      </c>
      <c r="I49" s="91">
        <f t="shared" si="0"/>
        <v>3041.5475999999994</v>
      </c>
      <c r="J49" s="75">
        <f t="shared" si="1"/>
        <v>4193.5348000000004</v>
      </c>
      <c r="L49" s="49"/>
    </row>
    <row r="50" spans="1:12" s="10" customFormat="1">
      <c r="A50" s="102"/>
      <c r="B50" s="99"/>
      <c r="C50" s="11">
        <v>600</v>
      </c>
      <c r="D50" s="15">
        <v>1114.3501811980998</v>
      </c>
      <c r="E50" s="12">
        <v>911</v>
      </c>
      <c r="F50" s="12">
        <v>716</v>
      </c>
      <c r="G50" s="35">
        <v>81.819999999999993</v>
      </c>
      <c r="H50" s="78">
        <v>109.34</v>
      </c>
      <c r="I50" s="91">
        <f t="shared" si="0"/>
        <v>3424.9852000000001</v>
      </c>
      <c r="J50" s="75">
        <f t="shared" si="1"/>
        <v>4576.9724000000006</v>
      </c>
      <c r="L50" s="49"/>
    </row>
    <row r="51" spans="1:12" s="10" customFormat="1">
      <c r="A51" s="102"/>
      <c r="B51" s="99"/>
      <c r="C51" s="11">
        <v>700</v>
      </c>
      <c r="D51" s="15">
        <v>1300.0752113977831</v>
      </c>
      <c r="E51" s="12">
        <v>1062</v>
      </c>
      <c r="F51" s="12">
        <v>835</v>
      </c>
      <c r="G51" s="35">
        <v>90.7</v>
      </c>
      <c r="H51" s="78">
        <v>118.23</v>
      </c>
      <c r="I51" s="91">
        <f t="shared" si="0"/>
        <v>3796.7019999999998</v>
      </c>
      <c r="J51" s="75">
        <f t="shared" si="1"/>
        <v>4949.1077999999998</v>
      </c>
      <c r="L51" s="49"/>
    </row>
    <row r="52" spans="1:12" s="10" customFormat="1">
      <c r="A52" s="102"/>
      <c r="B52" s="99"/>
      <c r="C52" s="11">
        <v>800</v>
      </c>
      <c r="D52" s="15">
        <v>1485.8002415974665</v>
      </c>
      <c r="E52" s="12">
        <v>1214</v>
      </c>
      <c r="F52" s="12">
        <v>955</v>
      </c>
      <c r="G52" s="35">
        <v>100.17</v>
      </c>
      <c r="H52" s="78">
        <v>127.69000000000001</v>
      </c>
      <c r="I52" s="91">
        <f t="shared" si="0"/>
        <v>4193.1161999999995</v>
      </c>
      <c r="J52" s="75">
        <f t="shared" si="1"/>
        <v>5345.1034</v>
      </c>
      <c r="L52" s="49"/>
    </row>
    <row r="53" spans="1:12" s="10" customFormat="1">
      <c r="A53" s="102"/>
      <c r="B53" s="99"/>
      <c r="C53" s="11">
        <v>900</v>
      </c>
      <c r="D53" s="15">
        <v>1671.5252717971498</v>
      </c>
      <c r="E53" s="12">
        <v>1366</v>
      </c>
      <c r="F53" s="12">
        <v>1074</v>
      </c>
      <c r="G53" s="35">
        <v>108.98</v>
      </c>
      <c r="H53" s="78">
        <v>136.5</v>
      </c>
      <c r="I53" s="91">
        <f t="shared" si="0"/>
        <v>4561.9027999999998</v>
      </c>
      <c r="J53" s="75">
        <f t="shared" si="1"/>
        <v>5713.89</v>
      </c>
      <c r="L53" s="49"/>
    </row>
    <row r="54" spans="1:12" s="10" customFormat="1">
      <c r="A54" s="102"/>
      <c r="B54" s="99"/>
      <c r="C54" s="50">
        <v>1000</v>
      </c>
      <c r="D54" s="51">
        <v>1857.2503019968331</v>
      </c>
      <c r="E54" s="52">
        <v>1518</v>
      </c>
      <c r="F54" s="52">
        <v>1193</v>
      </c>
      <c r="G54" s="53">
        <v>117.36</v>
      </c>
      <c r="H54" s="77">
        <v>144.87</v>
      </c>
      <c r="I54" s="92">
        <f t="shared" si="0"/>
        <v>4912.6895999999997</v>
      </c>
      <c r="J54" s="93">
        <f t="shared" si="1"/>
        <v>6064.2582000000002</v>
      </c>
      <c r="L54" s="49"/>
    </row>
    <row r="55" spans="1:12" s="10" customFormat="1">
      <c r="A55" s="102"/>
      <c r="B55" s="99"/>
      <c r="C55" s="11">
        <v>1100</v>
      </c>
      <c r="D55" s="15">
        <v>2042.9753321965165</v>
      </c>
      <c r="E55" s="12">
        <v>1669</v>
      </c>
      <c r="F55" s="12">
        <v>1313</v>
      </c>
      <c r="G55" s="35">
        <v>125.99</v>
      </c>
      <c r="H55" s="78">
        <v>153.51</v>
      </c>
      <c r="I55" s="91">
        <f t="shared" si="0"/>
        <v>5273.9413999999997</v>
      </c>
      <c r="J55" s="75">
        <f t="shared" si="1"/>
        <v>6425.9285999999993</v>
      </c>
      <c r="L55" s="49"/>
    </row>
    <row r="56" spans="1:12" s="10" customFormat="1">
      <c r="A56" s="102"/>
      <c r="B56" s="99"/>
      <c r="C56" s="11">
        <v>1200</v>
      </c>
      <c r="D56" s="15">
        <v>2228.7003623961996</v>
      </c>
      <c r="E56" s="12">
        <v>1821</v>
      </c>
      <c r="F56" s="12">
        <v>1432</v>
      </c>
      <c r="G56" s="35">
        <v>134.37</v>
      </c>
      <c r="H56" s="78">
        <v>161.88999999999999</v>
      </c>
      <c r="I56" s="91">
        <f t="shared" si="0"/>
        <v>5624.7281999999996</v>
      </c>
      <c r="J56" s="75">
        <f t="shared" si="1"/>
        <v>6776.7153999999991</v>
      </c>
      <c r="L56" s="49"/>
    </row>
    <row r="57" spans="1:12" s="10" customFormat="1">
      <c r="A57" s="102"/>
      <c r="B57" s="99"/>
      <c r="C57" s="11">
        <v>1300</v>
      </c>
      <c r="D57" s="15">
        <v>2414</v>
      </c>
      <c r="E57" s="12">
        <v>1973</v>
      </c>
      <c r="F57" s="12">
        <v>1551</v>
      </c>
      <c r="G57" s="35">
        <v>143.06</v>
      </c>
      <c r="H57" s="78">
        <v>170.57999999999998</v>
      </c>
      <c r="I57" s="91">
        <f t="shared" si="0"/>
        <v>5988.4915999999994</v>
      </c>
      <c r="J57" s="75">
        <f t="shared" si="1"/>
        <v>7140.478799999999</v>
      </c>
      <c r="L57" s="49"/>
    </row>
    <row r="58" spans="1:12" s="10" customFormat="1">
      <c r="A58" s="102"/>
      <c r="B58" s="99"/>
      <c r="C58" s="11">
        <v>1400</v>
      </c>
      <c r="D58" s="15">
        <v>2600.1504227955661</v>
      </c>
      <c r="E58" s="12">
        <v>2125</v>
      </c>
      <c r="F58" s="12">
        <v>1671</v>
      </c>
      <c r="G58" s="35">
        <v>151.65</v>
      </c>
      <c r="H58" s="78">
        <v>179.17</v>
      </c>
      <c r="I58" s="91">
        <f t="shared" si="0"/>
        <v>6348.0689999999995</v>
      </c>
      <c r="J58" s="75">
        <f t="shared" si="1"/>
        <v>7500.0561999999982</v>
      </c>
      <c r="L58" s="49"/>
    </row>
    <row r="59" spans="1:12" s="10" customFormat="1">
      <c r="A59" s="102"/>
      <c r="B59" s="99"/>
      <c r="C59" s="11">
        <v>1500</v>
      </c>
      <c r="D59" s="15">
        <v>2786</v>
      </c>
      <c r="E59" s="12">
        <v>2277</v>
      </c>
      <c r="F59" s="12">
        <v>1790</v>
      </c>
      <c r="G59" s="35">
        <v>160.06</v>
      </c>
      <c r="H59" s="78">
        <v>187.57999999999998</v>
      </c>
      <c r="I59" s="91">
        <f t="shared" si="0"/>
        <v>6700.1116000000002</v>
      </c>
      <c r="J59" s="75">
        <f t="shared" si="1"/>
        <v>7852.0987999999988</v>
      </c>
      <c r="L59" s="49"/>
    </row>
    <row r="60" spans="1:12" s="10" customFormat="1">
      <c r="A60" s="102"/>
      <c r="B60" s="99"/>
      <c r="C60" s="11">
        <v>1600</v>
      </c>
      <c r="D60" s="15">
        <v>2971.6004831949331</v>
      </c>
      <c r="E60" s="12">
        <v>2428</v>
      </c>
      <c r="F60" s="12">
        <v>1909</v>
      </c>
      <c r="G60" s="35">
        <v>168.48</v>
      </c>
      <c r="H60" s="78">
        <v>195.98999999999998</v>
      </c>
      <c r="I60" s="91">
        <f t="shared" si="0"/>
        <v>7052.572799999999</v>
      </c>
      <c r="J60" s="75">
        <f t="shared" si="1"/>
        <v>8204.1413999999986</v>
      </c>
      <c r="L60" s="49"/>
    </row>
    <row r="61" spans="1:12" s="10" customFormat="1">
      <c r="A61" s="102"/>
      <c r="B61" s="99"/>
      <c r="C61" s="11">
        <v>1800</v>
      </c>
      <c r="D61" s="15">
        <v>3343.0505435942996</v>
      </c>
      <c r="E61" s="12">
        <v>2732</v>
      </c>
      <c r="F61" s="12">
        <v>2148</v>
      </c>
      <c r="G61" s="35">
        <v>186.07</v>
      </c>
      <c r="H61" s="78">
        <v>213.59</v>
      </c>
      <c r="I61" s="91">
        <f t="shared" si="0"/>
        <v>7788.8901999999989</v>
      </c>
      <c r="J61" s="75">
        <f t="shared" si="1"/>
        <v>8940.8773999999994</v>
      </c>
      <c r="L61" s="49"/>
    </row>
    <row r="62" spans="1:12" s="10" customFormat="1">
      <c r="A62" s="102"/>
      <c r="B62" s="99"/>
      <c r="C62" s="50">
        <v>2000</v>
      </c>
      <c r="D62" s="51">
        <v>3714.5006039936661</v>
      </c>
      <c r="E62" s="52">
        <v>3035</v>
      </c>
      <c r="F62" s="52">
        <v>2386</v>
      </c>
      <c r="G62" s="53">
        <v>202.9</v>
      </c>
      <c r="H62" s="77">
        <v>230.41</v>
      </c>
      <c r="I62" s="92">
        <f t="shared" si="0"/>
        <v>8493.3940000000002</v>
      </c>
      <c r="J62" s="93">
        <f t="shared" si="1"/>
        <v>9644.9626000000007</v>
      </c>
      <c r="L62" s="49"/>
    </row>
    <row r="63" spans="1:12" s="10" customFormat="1">
      <c r="A63" s="102"/>
      <c r="B63" s="99"/>
      <c r="C63" s="11" t="s">
        <v>33</v>
      </c>
      <c r="D63" s="15">
        <v>4085.9506643930331</v>
      </c>
      <c r="E63" s="12">
        <v>2596</v>
      </c>
      <c r="F63" s="12">
        <v>2395</v>
      </c>
      <c r="G63" s="35">
        <v>221.1</v>
      </c>
      <c r="H63" s="78">
        <v>248.57</v>
      </c>
      <c r="I63" s="91">
        <f t="shared" si="0"/>
        <v>9255.2459999999992</v>
      </c>
      <c r="J63" s="75">
        <f t="shared" si="1"/>
        <v>10405.1402</v>
      </c>
      <c r="L63" s="49"/>
    </row>
    <row r="64" spans="1:12" s="10" customFormat="1">
      <c r="A64" s="102"/>
      <c r="B64" s="99"/>
      <c r="C64" s="11" t="s">
        <v>34</v>
      </c>
      <c r="D64" s="15">
        <v>4457.4007247923992</v>
      </c>
      <c r="E64" s="12">
        <v>2832</v>
      </c>
      <c r="F64" s="12">
        <v>2613</v>
      </c>
      <c r="G64" s="35">
        <v>238.1</v>
      </c>
      <c r="H64" s="78">
        <v>265.61</v>
      </c>
      <c r="I64" s="91">
        <f t="shared" si="0"/>
        <v>9966.866</v>
      </c>
      <c r="J64" s="75">
        <f t="shared" si="1"/>
        <v>11118.434600000001</v>
      </c>
      <c r="L64" s="49"/>
    </row>
    <row r="65" spans="1:12" s="10" customFormat="1">
      <c r="A65" s="102"/>
      <c r="B65" s="99"/>
      <c r="C65" s="11" t="s">
        <v>35</v>
      </c>
      <c r="D65" s="15">
        <v>4828.8507851917657</v>
      </c>
      <c r="E65" s="12">
        <v>3068</v>
      </c>
      <c r="F65" s="12">
        <v>2830</v>
      </c>
      <c r="G65" s="35">
        <v>255.3</v>
      </c>
      <c r="H65" s="78">
        <v>282.74</v>
      </c>
      <c r="I65" s="91">
        <f t="shared" si="0"/>
        <v>10686.858</v>
      </c>
      <c r="J65" s="75">
        <f t="shared" si="1"/>
        <v>11835.4964</v>
      </c>
      <c r="L65" s="49"/>
    </row>
    <row r="66" spans="1:12" s="10" customFormat="1">
      <c r="A66" s="102"/>
      <c r="B66" s="99"/>
      <c r="C66" s="11" t="s">
        <v>36</v>
      </c>
      <c r="D66" s="15">
        <v>5200</v>
      </c>
      <c r="E66" s="12">
        <v>4250</v>
      </c>
      <c r="F66" s="12">
        <v>3341</v>
      </c>
      <c r="G66" s="35">
        <v>272.10000000000002</v>
      </c>
      <c r="H66" s="78">
        <v>299.58</v>
      </c>
      <c r="I66" s="91">
        <f t="shared" si="0"/>
        <v>11390.106000000002</v>
      </c>
      <c r="J66" s="75">
        <f t="shared" si="1"/>
        <v>12540.418799999999</v>
      </c>
      <c r="L66" s="49"/>
    </row>
    <row r="67" spans="1:12" s="10" customFormat="1" ht="15.75" thickBot="1">
      <c r="A67" s="102"/>
      <c r="B67" s="100"/>
      <c r="C67" s="4" t="s">
        <v>37</v>
      </c>
      <c r="D67" s="16">
        <v>5572</v>
      </c>
      <c r="E67" s="5">
        <v>4553</v>
      </c>
      <c r="F67" s="5">
        <v>3580</v>
      </c>
      <c r="G67" s="38">
        <v>289.14999999999998</v>
      </c>
      <c r="H67" s="79">
        <v>316.65999999999997</v>
      </c>
      <c r="I67" s="94">
        <f t="shared" si="0"/>
        <v>12103.818999999998</v>
      </c>
      <c r="J67" s="95">
        <f t="shared" si="1"/>
        <v>13255.387599999998</v>
      </c>
      <c r="L67" s="49"/>
    </row>
    <row r="68" spans="1:12" s="10" customFormat="1">
      <c r="A68" s="102"/>
      <c r="B68" s="98">
        <v>300</v>
      </c>
      <c r="C68" s="2">
        <v>400</v>
      </c>
      <c r="D68" s="14">
        <v>488.09558741173407</v>
      </c>
      <c r="E68" s="3">
        <v>399</v>
      </c>
      <c r="F68" s="3">
        <v>313</v>
      </c>
      <c r="G68" s="35">
        <v>48.48</v>
      </c>
      <c r="H68" s="78">
        <v>76</v>
      </c>
      <c r="I68" s="91">
        <f t="shared" si="0"/>
        <v>2029.3727999999999</v>
      </c>
      <c r="J68" s="75">
        <f t="shared" si="1"/>
        <v>3181.36</v>
      </c>
      <c r="L68" s="49"/>
    </row>
    <row r="69" spans="1:12" s="10" customFormat="1">
      <c r="A69" s="102"/>
      <c r="B69" s="99"/>
      <c r="C69" s="11">
        <v>500</v>
      </c>
      <c r="D69" s="15">
        <v>610.11948426466756</v>
      </c>
      <c r="E69" s="12">
        <v>334</v>
      </c>
      <c r="F69" s="12">
        <v>391</v>
      </c>
      <c r="G69" s="35">
        <v>54.73</v>
      </c>
      <c r="H69" s="78">
        <v>82.25</v>
      </c>
      <c r="I69" s="91">
        <f t="shared" si="0"/>
        <v>2290.9978000000001</v>
      </c>
      <c r="J69" s="75">
        <f t="shared" si="1"/>
        <v>3442.9850000000001</v>
      </c>
      <c r="L69" s="49"/>
    </row>
    <row r="70" spans="1:12" s="10" customFormat="1">
      <c r="A70" s="102"/>
      <c r="B70" s="99"/>
      <c r="C70" s="11">
        <v>600</v>
      </c>
      <c r="D70" s="15">
        <v>732.14338111760105</v>
      </c>
      <c r="E70" s="12">
        <v>599</v>
      </c>
      <c r="F70" s="12">
        <v>469</v>
      </c>
      <c r="G70" s="35">
        <v>61.1</v>
      </c>
      <c r="H70" s="78">
        <v>88.62</v>
      </c>
      <c r="I70" s="91">
        <f t="shared" si="0"/>
        <v>2557.6460000000002</v>
      </c>
      <c r="J70" s="75">
        <f t="shared" si="1"/>
        <v>3709.6332000000002</v>
      </c>
      <c r="L70" s="49"/>
    </row>
    <row r="71" spans="1:12" s="10" customFormat="1">
      <c r="A71" s="102"/>
      <c r="B71" s="99"/>
      <c r="C71" s="11">
        <v>700</v>
      </c>
      <c r="D71" s="15">
        <v>854.16727797053454</v>
      </c>
      <c r="E71" s="12">
        <v>698</v>
      </c>
      <c r="F71" s="12">
        <v>547</v>
      </c>
      <c r="G71" s="35">
        <v>66.38</v>
      </c>
      <c r="H71" s="78">
        <v>93.910000000000011</v>
      </c>
      <c r="I71" s="91">
        <f t="shared" si="0"/>
        <v>2778.6667999999995</v>
      </c>
      <c r="J71" s="75">
        <f t="shared" si="1"/>
        <v>3931.0726000000004</v>
      </c>
      <c r="L71" s="49"/>
    </row>
    <row r="72" spans="1:12" s="10" customFormat="1">
      <c r="A72" s="102"/>
      <c r="B72" s="99"/>
      <c r="C72" s="11">
        <v>800</v>
      </c>
      <c r="D72" s="15">
        <v>976.19117482346815</v>
      </c>
      <c r="E72" s="12">
        <v>798</v>
      </c>
      <c r="F72" s="12">
        <v>625</v>
      </c>
      <c r="G72" s="35">
        <v>71.599999999999994</v>
      </c>
      <c r="H72" s="78">
        <v>99.13000000000001</v>
      </c>
      <c r="I72" s="91">
        <f t="shared" si="0"/>
        <v>2997.1759999999999</v>
      </c>
      <c r="J72" s="75">
        <f t="shared" si="1"/>
        <v>4149.5817999999999</v>
      </c>
      <c r="L72" s="49"/>
    </row>
    <row r="73" spans="1:12" s="10" customFormat="1">
      <c r="A73" s="102"/>
      <c r="B73" s="99"/>
      <c r="C73" s="11">
        <v>900</v>
      </c>
      <c r="D73" s="15">
        <v>1098.2150716764017</v>
      </c>
      <c r="E73" s="12">
        <v>898</v>
      </c>
      <c r="F73" s="12">
        <v>703</v>
      </c>
      <c r="G73" s="35">
        <v>77.09</v>
      </c>
      <c r="H73" s="78">
        <v>104.61</v>
      </c>
      <c r="I73" s="91">
        <f t="shared" ref="I73:I127" si="2">(G73-G73*$J$5%)*$I$5</f>
        <v>3226.9874000000004</v>
      </c>
      <c r="J73" s="75">
        <f t="shared" ref="J73:J127" si="3">(H73-H73*$J$5%)*$I$5</f>
        <v>4378.9746000000005</v>
      </c>
      <c r="L73" s="49"/>
    </row>
    <row r="74" spans="1:12" s="10" customFormat="1">
      <c r="A74" s="102"/>
      <c r="B74" s="99"/>
      <c r="C74" s="50">
        <v>1000</v>
      </c>
      <c r="D74" s="51">
        <v>1220.2389685293351</v>
      </c>
      <c r="E74" s="52">
        <v>998</v>
      </c>
      <c r="F74" s="52">
        <v>782</v>
      </c>
      <c r="G74" s="53">
        <v>82.18</v>
      </c>
      <c r="H74" s="77">
        <v>109.7</v>
      </c>
      <c r="I74" s="92">
        <f t="shared" si="2"/>
        <v>3440.0548000000003</v>
      </c>
      <c r="J74" s="93">
        <f t="shared" si="3"/>
        <v>4592.0420000000004</v>
      </c>
      <c r="L74" s="49"/>
    </row>
    <row r="75" spans="1:12" s="10" customFormat="1">
      <c r="A75" s="102"/>
      <c r="B75" s="99"/>
      <c r="C75" s="11">
        <v>1100</v>
      </c>
      <c r="D75" s="15">
        <v>1342.2628653822687</v>
      </c>
      <c r="E75" s="12">
        <v>1098</v>
      </c>
      <c r="F75" s="12">
        <v>860</v>
      </c>
      <c r="G75" s="35">
        <v>87.52</v>
      </c>
      <c r="H75" s="78">
        <v>115.04</v>
      </c>
      <c r="I75" s="91">
        <f t="shared" si="2"/>
        <v>3663.5871999999995</v>
      </c>
      <c r="J75" s="75">
        <f t="shared" si="3"/>
        <v>4815.5744000000004</v>
      </c>
      <c r="L75" s="49"/>
    </row>
    <row r="76" spans="1:12" s="10" customFormat="1">
      <c r="A76" s="102"/>
      <c r="B76" s="99"/>
      <c r="C76" s="11">
        <v>1200</v>
      </c>
      <c r="D76" s="15">
        <v>1464.2867622352021</v>
      </c>
      <c r="E76" s="12">
        <v>1197</v>
      </c>
      <c r="F76" s="12">
        <v>938</v>
      </c>
      <c r="G76" s="35">
        <v>92.63</v>
      </c>
      <c r="H76" s="78">
        <v>120.14</v>
      </c>
      <c r="I76" s="91">
        <f t="shared" si="2"/>
        <v>3877.4917999999993</v>
      </c>
      <c r="J76" s="75">
        <f t="shared" si="3"/>
        <v>5029.0603999999994</v>
      </c>
      <c r="L76" s="49"/>
    </row>
    <row r="77" spans="1:12" s="10" customFormat="1">
      <c r="A77" s="102"/>
      <c r="B77" s="99"/>
      <c r="C77" s="11">
        <v>1300</v>
      </c>
      <c r="D77" s="15">
        <v>1586</v>
      </c>
      <c r="E77" s="12">
        <v>1297</v>
      </c>
      <c r="F77" s="12">
        <v>1016</v>
      </c>
      <c r="G77" s="35">
        <v>98.04</v>
      </c>
      <c r="H77" s="78">
        <v>125.56</v>
      </c>
      <c r="I77" s="91">
        <f t="shared" si="2"/>
        <v>4103.9544000000005</v>
      </c>
      <c r="J77" s="75">
        <f t="shared" si="3"/>
        <v>5255.9415999999992</v>
      </c>
      <c r="L77" s="49"/>
    </row>
    <row r="78" spans="1:12" s="10" customFormat="1">
      <c r="A78" s="102"/>
      <c r="B78" s="99"/>
      <c r="C78" s="11">
        <v>1400</v>
      </c>
      <c r="D78" s="15">
        <v>1708.3345559410691</v>
      </c>
      <c r="E78" s="12">
        <v>1397</v>
      </c>
      <c r="F78" s="12">
        <v>1094</v>
      </c>
      <c r="G78" s="35">
        <v>103.36</v>
      </c>
      <c r="H78" s="78">
        <v>130.88</v>
      </c>
      <c r="I78" s="91">
        <f t="shared" si="2"/>
        <v>4326.6495999999997</v>
      </c>
      <c r="J78" s="75">
        <f t="shared" si="3"/>
        <v>5478.6367999999993</v>
      </c>
      <c r="L78" s="49"/>
    </row>
    <row r="79" spans="1:12" s="10" customFormat="1">
      <c r="A79" s="102"/>
      <c r="B79" s="99"/>
      <c r="C79" s="11">
        <v>1500</v>
      </c>
      <c r="D79" s="15">
        <v>1830</v>
      </c>
      <c r="E79" s="12">
        <v>1497</v>
      </c>
      <c r="F79" s="12">
        <v>1172</v>
      </c>
      <c r="G79" s="35">
        <v>108.49</v>
      </c>
      <c r="H79" s="78">
        <v>136.01</v>
      </c>
      <c r="I79" s="91">
        <f t="shared" si="2"/>
        <v>4541.3913999999995</v>
      </c>
      <c r="J79" s="75">
        <f t="shared" si="3"/>
        <v>5693.3785999999991</v>
      </c>
      <c r="L79" s="49"/>
    </row>
    <row r="80" spans="1:12" s="10" customFormat="1">
      <c r="A80" s="102"/>
      <c r="B80" s="99"/>
      <c r="C80" s="11">
        <v>1600</v>
      </c>
      <c r="D80" s="15">
        <v>1952.3823496469363</v>
      </c>
      <c r="E80" s="12">
        <v>1597</v>
      </c>
      <c r="F80" s="12">
        <v>1250</v>
      </c>
      <c r="G80" s="35">
        <v>113.63</v>
      </c>
      <c r="H80" s="78">
        <v>141.16</v>
      </c>
      <c r="I80" s="91">
        <f t="shared" si="2"/>
        <v>4756.5517999999993</v>
      </c>
      <c r="J80" s="75">
        <f t="shared" si="3"/>
        <v>5908.9575999999997</v>
      </c>
      <c r="L80" s="49"/>
    </row>
    <row r="81" spans="1:12" s="10" customFormat="1">
      <c r="A81" s="102"/>
      <c r="B81" s="99"/>
      <c r="C81" s="11">
        <v>1800</v>
      </c>
      <c r="D81" s="15">
        <v>2196.4301433528035</v>
      </c>
      <c r="E81" s="12">
        <v>1796</v>
      </c>
      <c r="F81" s="12">
        <v>1407</v>
      </c>
      <c r="G81" s="35">
        <v>124.35</v>
      </c>
      <c r="H81" s="78">
        <v>151.87</v>
      </c>
      <c r="I81" s="91">
        <f t="shared" si="2"/>
        <v>5205.2909999999993</v>
      </c>
      <c r="J81" s="75">
        <f t="shared" si="3"/>
        <v>6357.2781999999997</v>
      </c>
      <c r="L81" s="49"/>
    </row>
    <row r="82" spans="1:12" s="10" customFormat="1">
      <c r="A82" s="102"/>
      <c r="B82" s="99"/>
      <c r="C82" s="50">
        <v>2000</v>
      </c>
      <c r="D82" s="51">
        <v>2440.4779370586702</v>
      </c>
      <c r="E82" s="52">
        <v>1996</v>
      </c>
      <c r="F82" s="52">
        <v>1563</v>
      </c>
      <c r="G82" s="53">
        <v>134.83000000000001</v>
      </c>
      <c r="H82" s="77">
        <v>162.35</v>
      </c>
      <c r="I82" s="92">
        <f t="shared" si="2"/>
        <v>5643.9838</v>
      </c>
      <c r="J82" s="93">
        <f t="shared" si="3"/>
        <v>6795.9709999999995</v>
      </c>
      <c r="L82" s="49"/>
    </row>
    <row r="83" spans="1:12" s="10" customFormat="1">
      <c r="A83" s="102"/>
      <c r="B83" s="99"/>
      <c r="C83" s="11" t="s">
        <v>33</v>
      </c>
      <c r="D83" s="15">
        <v>2684.5257307645375</v>
      </c>
      <c r="E83" s="12">
        <v>2195</v>
      </c>
      <c r="F83" s="12">
        <v>1719</v>
      </c>
      <c r="G83" s="35">
        <v>146.44999999999999</v>
      </c>
      <c r="H83" s="78">
        <v>173.97</v>
      </c>
      <c r="I83" s="91">
        <f t="shared" si="2"/>
        <v>6130.396999999999</v>
      </c>
      <c r="J83" s="75">
        <f t="shared" si="3"/>
        <v>7282.3841999999995</v>
      </c>
      <c r="L83" s="49"/>
    </row>
    <row r="84" spans="1:12" s="10" customFormat="1">
      <c r="A84" s="102"/>
      <c r="B84" s="99"/>
      <c r="C84" s="11" t="s">
        <v>34</v>
      </c>
      <c r="D84" s="15">
        <v>2928.5735244704042</v>
      </c>
      <c r="E84" s="12">
        <v>2395</v>
      </c>
      <c r="F84" s="12">
        <v>1876</v>
      </c>
      <c r="G84" s="35">
        <v>157.05000000000001</v>
      </c>
      <c r="H84" s="78">
        <v>184.57999999999998</v>
      </c>
      <c r="I84" s="91">
        <f t="shared" si="2"/>
        <v>6574.1129999999994</v>
      </c>
      <c r="J84" s="75">
        <f t="shared" si="3"/>
        <v>7726.5187999999989</v>
      </c>
      <c r="L84" s="49"/>
    </row>
    <row r="85" spans="1:12" s="10" customFormat="1">
      <c r="A85" s="102"/>
      <c r="B85" s="99"/>
      <c r="C85" s="11" t="s">
        <v>35</v>
      </c>
      <c r="D85" s="15">
        <v>3172.6213181762714</v>
      </c>
      <c r="E85" s="12">
        <v>2594</v>
      </c>
      <c r="F85" s="12">
        <v>2032</v>
      </c>
      <c r="G85" s="35">
        <v>167.69</v>
      </c>
      <c r="H85" s="78">
        <v>195.20999999999998</v>
      </c>
      <c r="I85" s="91">
        <f t="shared" si="2"/>
        <v>7019.5034000000005</v>
      </c>
      <c r="J85" s="75">
        <f t="shared" si="3"/>
        <v>8171.4905999999992</v>
      </c>
      <c r="L85" s="49"/>
    </row>
    <row r="86" spans="1:12" s="10" customFormat="1">
      <c r="A86" s="102"/>
      <c r="B86" s="99"/>
      <c r="C86" s="11" t="s">
        <v>36</v>
      </c>
      <c r="D86" s="15">
        <v>3417</v>
      </c>
      <c r="E86" s="12">
        <v>2794</v>
      </c>
      <c r="F86" s="12">
        <v>2188</v>
      </c>
      <c r="G86" s="35">
        <v>178.28</v>
      </c>
      <c r="H86" s="78">
        <v>205.79</v>
      </c>
      <c r="I86" s="91">
        <f t="shared" si="2"/>
        <v>7462.8007999999991</v>
      </c>
      <c r="J86" s="75">
        <f t="shared" si="3"/>
        <v>8614.3693999999996</v>
      </c>
      <c r="L86" s="49"/>
    </row>
    <row r="87" spans="1:12" s="10" customFormat="1" ht="15.75" thickBot="1">
      <c r="A87" s="103"/>
      <c r="B87" s="100"/>
      <c r="C87" s="4" t="s">
        <v>37</v>
      </c>
      <c r="D87" s="16">
        <v>3661</v>
      </c>
      <c r="E87" s="5">
        <v>2994</v>
      </c>
      <c r="F87" s="5">
        <v>2345</v>
      </c>
      <c r="G87" s="38">
        <v>188.94</v>
      </c>
      <c r="H87" s="79">
        <v>216.45999999999998</v>
      </c>
      <c r="I87" s="94">
        <f t="shared" si="2"/>
        <v>7909.0284000000001</v>
      </c>
      <c r="J87" s="95">
        <f t="shared" si="3"/>
        <v>9061.0155999999988</v>
      </c>
      <c r="L87" s="49"/>
    </row>
    <row r="88" spans="1:12" s="10" customFormat="1" ht="15" customHeight="1">
      <c r="A88" s="101" t="s">
        <v>7</v>
      </c>
      <c r="B88" s="99">
        <v>500</v>
      </c>
      <c r="C88" s="2">
        <v>400</v>
      </c>
      <c r="D88" s="14">
        <v>540.80000000000007</v>
      </c>
      <c r="E88" s="89">
        <v>442</v>
      </c>
      <c r="F88" s="89">
        <v>350</v>
      </c>
      <c r="G88" s="36">
        <v>51.76</v>
      </c>
      <c r="H88" s="78">
        <v>79.290000000000006</v>
      </c>
      <c r="I88" s="91">
        <f t="shared" si="2"/>
        <v>2166.6736000000001</v>
      </c>
      <c r="J88" s="75">
        <f t="shared" si="3"/>
        <v>3319.0793999999996</v>
      </c>
      <c r="L88" s="49"/>
    </row>
    <row r="89" spans="1:12" s="10" customFormat="1" ht="15" customHeight="1">
      <c r="A89" s="102"/>
      <c r="B89" s="99"/>
      <c r="C89" s="11">
        <v>500</v>
      </c>
      <c r="D89" s="15">
        <v>676</v>
      </c>
      <c r="E89" s="12">
        <v>553</v>
      </c>
      <c r="F89" s="12">
        <v>438</v>
      </c>
      <c r="G89" s="37">
        <v>57.08</v>
      </c>
      <c r="H89" s="78">
        <v>84.61</v>
      </c>
      <c r="I89" s="91">
        <f t="shared" si="2"/>
        <v>2389.3688000000002</v>
      </c>
      <c r="J89" s="75">
        <f t="shared" si="3"/>
        <v>3541.7746000000002</v>
      </c>
      <c r="L89" s="49"/>
    </row>
    <row r="90" spans="1:12" s="10" customFormat="1" ht="15" customHeight="1">
      <c r="A90" s="102"/>
      <c r="B90" s="99"/>
      <c r="C90" s="11">
        <v>600</v>
      </c>
      <c r="D90" s="15">
        <v>811.19999999999993</v>
      </c>
      <c r="E90" s="12">
        <v>664</v>
      </c>
      <c r="F90" s="12">
        <v>525</v>
      </c>
      <c r="G90" s="37">
        <v>62.33</v>
      </c>
      <c r="H90" s="78">
        <v>89.850000000000009</v>
      </c>
      <c r="I90" s="91">
        <f t="shared" si="2"/>
        <v>2609.1338000000001</v>
      </c>
      <c r="J90" s="75">
        <f t="shared" si="3"/>
        <v>3761.1210000000005</v>
      </c>
      <c r="L90" s="49"/>
    </row>
    <row r="91" spans="1:12" s="10" customFormat="1" ht="15" customHeight="1">
      <c r="A91" s="102"/>
      <c r="B91" s="99"/>
      <c r="C91" s="11">
        <v>700</v>
      </c>
      <c r="D91" s="15">
        <v>946.4</v>
      </c>
      <c r="E91" s="12">
        <v>774</v>
      </c>
      <c r="F91" s="12">
        <v>613</v>
      </c>
      <c r="G91" s="37">
        <v>67.599999999999994</v>
      </c>
      <c r="H91" s="78">
        <v>95.12</v>
      </c>
      <c r="I91" s="91">
        <f t="shared" si="2"/>
        <v>2829.7359999999994</v>
      </c>
      <c r="J91" s="75">
        <f t="shared" si="3"/>
        <v>3981.7231999999999</v>
      </c>
      <c r="L91" s="49"/>
    </row>
    <row r="92" spans="1:12" s="10" customFormat="1" ht="15" customHeight="1">
      <c r="A92" s="102"/>
      <c r="B92" s="99"/>
      <c r="C92" s="11">
        <v>800</v>
      </c>
      <c r="D92" s="15">
        <v>1081.6000000000001</v>
      </c>
      <c r="E92" s="12">
        <v>885</v>
      </c>
      <c r="F92" s="12">
        <v>701</v>
      </c>
      <c r="G92" s="37">
        <v>72.760000000000005</v>
      </c>
      <c r="H92" s="78">
        <v>100.28</v>
      </c>
      <c r="I92" s="91">
        <f t="shared" si="2"/>
        <v>3045.7336</v>
      </c>
      <c r="J92" s="75">
        <f t="shared" si="3"/>
        <v>4197.7208000000001</v>
      </c>
      <c r="L92" s="49"/>
    </row>
    <row r="93" spans="1:12" s="10" customFormat="1" ht="15" customHeight="1">
      <c r="A93" s="102"/>
      <c r="B93" s="99"/>
      <c r="C93" s="11">
        <v>900</v>
      </c>
      <c r="D93" s="15">
        <v>1216.8</v>
      </c>
      <c r="E93" s="12">
        <v>995</v>
      </c>
      <c r="F93" s="12">
        <v>788</v>
      </c>
      <c r="G93" s="37">
        <v>77.97</v>
      </c>
      <c r="H93" s="78">
        <v>105.49000000000001</v>
      </c>
      <c r="I93" s="91">
        <f t="shared" si="2"/>
        <v>3263.8242</v>
      </c>
      <c r="J93" s="75">
        <f t="shared" si="3"/>
        <v>4415.8113999999996</v>
      </c>
      <c r="L93" s="49"/>
    </row>
    <row r="94" spans="1:12" s="10" customFormat="1" ht="15" customHeight="1">
      <c r="A94" s="102"/>
      <c r="B94" s="99"/>
      <c r="C94" s="50">
        <v>1000</v>
      </c>
      <c r="D94" s="51">
        <v>1352</v>
      </c>
      <c r="E94" s="52">
        <v>1106</v>
      </c>
      <c r="F94" s="52">
        <v>876</v>
      </c>
      <c r="G94" s="54">
        <v>82.93</v>
      </c>
      <c r="H94" s="77">
        <v>110.45</v>
      </c>
      <c r="I94" s="92">
        <f t="shared" si="2"/>
        <v>3471.4497999999999</v>
      </c>
      <c r="J94" s="93">
        <f t="shared" si="3"/>
        <v>4623.4369999999999</v>
      </c>
      <c r="L94" s="49"/>
    </row>
    <row r="95" spans="1:12" s="10" customFormat="1" ht="15" customHeight="1">
      <c r="A95" s="102"/>
      <c r="B95" s="99"/>
      <c r="C95" s="11">
        <v>1100</v>
      </c>
      <c r="D95" s="15">
        <v>1487.2</v>
      </c>
      <c r="E95" s="12">
        <v>1217</v>
      </c>
      <c r="F95" s="12">
        <v>963</v>
      </c>
      <c r="G95" s="32">
        <v>88.01</v>
      </c>
      <c r="H95" s="78">
        <v>115.54</v>
      </c>
      <c r="I95" s="91">
        <f t="shared" si="2"/>
        <v>3684.0985999999998</v>
      </c>
      <c r="J95" s="75">
        <f t="shared" si="3"/>
        <v>4836.5044000000007</v>
      </c>
      <c r="L95" s="49"/>
    </row>
    <row r="96" spans="1:12" s="10" customFormat="1" ht="15" customHeight="1">
      <c r="A96" s="102"/>
      <c r="B96" s="99"/>
      <c r="C96" s="11">
        <v>1200</v>
      </c>
      <c r="D96" s="15">
        <v>1622.3999999999999</v>
      </c>
      <c r="E96" s="12">
        <v>1327</v>
      </c>
      <c r="F96" s="12">
        <v>1051</v>
      </c>
      <c r="G96" s="37">
        <v>92.97</v>
      </c>
      <c r="H96" s="78">
        <v>120.49000000000001</v>
      </c>
      <c r="I96" s="91">
        <f t="shared" si="2"/>
        <v>3891.7242000000001</v>
      </c>
      <c r="J96" s="75">
        <f t="shared" si="3"/>
        <v>5043.711400000001</v>
      </c>
      <c r="L96" s="49"/>
    </row>
    <row r="97" spans="1:15" s="10" customFormat="1" ht="15" customHeight="1">
      <c r="A97" s="102"/>
      <c r="B97" s="99"/>
      <c r="C97" s="11">
        <v>1300</v>
      </c>
      <c r="D97" s="15">
        <v>1757</v>
      </c>
      <c r="E97" s="12">
        <v>1438</v>
      </c>
      <c r="F97" s="12">
        <v>1138</v>
      </c>
      <c r="G97" s="37">
        <v>98.48</v>
      </c>
      <c r="H97" s="78">
        <v>126</v>
      </c>
      <c r="I97" s="91">
        <f t="shared" si="2"/>
        <v>4122.3728000000001</v>
      </c>
      <c r="J97" s="75">
        <f t="shared" si="3"/>
        <v>5274.36</v>
      </c>
      <c r="L97" s="49"/>
    </row>
    <row r="98" spans="1:15" s="10" customFormat="1" ht="15" customHeight="1">
      <c r="A98" s="102"/>
      <c r="B98" s="99"/>
      <c r="C98" s="11">
        <v>1400</v>
      </c>
      <c r="D98" s="15">
        <v>1892.8</v>
      </c>
      <c r="E98" s="12">
        <v>1548</v>
      </c>
      <c r="F98" s="12">
        <v>1226</v>
      </c>
      <c r="G98" s="37">
        <v>103.49</v>
      </c>
      <c r="H98" s="78">
        <v>131.01999999999998</v>
      </c>
      <c r="I98" s="91">
        <f t="shared" si="2"/>
        <v>4332.0913999999993</v>
      </c>
      <c r="J98" s="75">
        <f t="shared" si="3"/>
        <v>5484.4971999999998</v>
      </c>
      <c r="L98" s="49"/>
    </row>
    <row r="99" spans="1:15" s="10" customFormat="1" ht="15" customHeight="1">
      <c r="A99" s="102"/>
      <c r="B99" s="99"/>
      <c r="C99" s="11">
        <v>1500</v>
      </c>
      <c r="D99" s="15">
        <v>2027</v>
      </c>
      <c r="E99" s="12">
        <v>1659</v>
      </c>
      <c r="F99" s="12">
        <v>1314</v>
      </c>
      <c r="G99" s="37">
        <v>108.5</v>
      </c>
      <c r="H99" s="78">
        <v>136.03</v>
      </c>
      <c r="I99" s="91">
        <f t="shared" si="2"/>
        <v>4541.8100000000004</v>
      </c>
      <c r="J99" s="75">
        <f t="shared" si="3"/>
        <v>5694.2157999999999</v>
      </c>
      <c r="L99" s="49"/>
    </row>
    <row r="100" spans="1:15" s="10" customFormat="1" ht="15" customHeight="1">
      <c r="A100" s="102"/>
      <c r="B100" s="99"/>
      <c r="C100" s="11">
        <v>1600</v>
      </c>
      <c r="D100" s="15">
        <v>2163.2000000000003</v>
      </c>
      <c r="E100" s="12">
        <v>1770</v>
      </c>
      <c r="F100" s="12">
        <v>1401</v>
      </c>
      <c r="G100" s="37">
        <v>113.53</v>
      </c>
      <c r="H100" s="78">
        <v>141.04999999999998</v>
      </c>
      <c r="I100" s="91">
        <f t="shared" si="2"/>
        <v>4752.3657999999996</v>
      </c>
      <c r="J100" s="75">
        <f t="shared" si="3"/>
        <v>5904.3529999999992</v>
      </c>
      <c r="L100" s="49"/>
    </row>
    <row r="101" spans="1:15" s="10" customFormat="1" ht="15" customHeight="1">
      <c r="A101" s="102"/>
      <c r="B101" s="99"/>
      <c r="C101" s="11">
        <v>1800</v>
      </c>
      <c r="D101" s="15">
        <v>2433.6</v>
      </c>
      <c r="E101" s="12">
        <v>1991</v>
      </c>
      <c r="F101" s="12">
        <v>1576</v>
      </c>
      <c r="G101" s="35">
        <v>124.08</v>
      </c>
      <c r="H101" s="78">
        <v>151.6</v>
      </c>
      <c r="I101" s="91">
        <f t="shared" si="2"/>
        <v>5193.9887999999992</v>
      </c>
      <c r="J101" s="75">
        <f t="shared" si="3"/>
        <v>6345.9759999999997</v>
      </c>
      <c r="L101" s="49"/>
    </row>
    <row r="102" spans="1:15" s="10" customFormat="1" ht="15" customHeight="1">
      <c r="A102" s="102"/>
      <c r="B102" s="99"/>
      <c r="C102" s="50">
        <v>2000</v>
      </c>
      <c r="D102" s="51">
        <v>2704</v>
      </c>
      <c r="E102" s="52">
        <v>2212</v>
      </c>
      <c r="F102" s="52">
        <v>1751</v>
      </c>
      <c r="G102" s="53">
        <v>134.12</v>
      </c>
      <c r="H102" s="77">
        <v>161.63</v>
      </c>
      <c r="I102" s="92">
        <f t="shared" si="2"/>
        <v>5614.2632000000003</v>
      </c>
      <c r="J102" s="93">
        <f t="shared" si="3"/>
        <v>6765.831799999999</v>
      </c>
      <c r="L102" s="49"/>
    </row>
    <row r="103" spans="1:15" s="10" customFormat="1" ht="15" customHeight="1">
      <c r="A103" s="102"/>
      <c r="B103" s="99"/>
      <c r="C103" s="11">
        <v>2200</v>
      </c>
      <c r="D103" s="15">
        <v>2974.4</v>
      </c>
      <c r="E103" s="12">
        <v>2433</v>
      </c>
      <c r="F103" s="12">
        <v>1927</v>
      </c>
      <c r="G103" s="35">
        <v>146.25</v>
      </c>
      <c r="H103" s="78">
        <v>173.76999999999998</v>
      </c>
      <c r="I103" s="91">
        <f t="shared" si="2"/>
        <v>6122.0249999999996</v>
      </c>
      <c r="J103" s="75">
        <f t="shared" si="3"/>
        <v>7274.0121999999983</v>
      </c>
      <c r="L103" s="49"/>
    </row>
    <row r="104" spans="1:15" s="10" customFormat="1" ht="15" customHeight="1">
      <c r="A104" s="102"/>
      <c r="B104" s="99"/>
      <c r="C104" s="11">
        <v>2400</v>
      </c>
      <c r="D104" s="15">
        <v>3244.7999999999997</v>
      </c>
      <c r="E104" s="12">
        <v>2654</v>
      </c>
      <c r="F104" s="12">
        <v>2102</v>
      </c>
      <c r="G104" s="35">
        <v>156.57</v>
      </c>
      <c r="H104" s="78">
        <v>184.07999999999998</v>
      </c>
      <c r="I104" s="91">
        <f t="shared" si="2"/>
        <v>6554.020199999999</v>
      </c>
      <c r="J104" s="75">
        <f t="shared" si="3"/>
        <v>7705.5887999999995</v>
      </c>
      <c r="L104" s="49"/>
    </row>
    <row r="105" spans="1:15" s="10" customFormat="1" ht="15" customHeight="1">
      <c r="A105" s="102"/>
      <c r="B105" s="99"/>
      <c r="C105" s="11">
        <v>2600</v>
      </c>
      <c r="D105" s="15">
        <v>3515.2000000000003</v>
      </c>
      <c r="E105" s="12">
        <v>2876</v>
      </c>
      <c r="F105" s="12">
        <v>2277</v>
      </c>
      <c r="G105" s="35">
        <v>166.65</v>
      </c>
      <c r="H105" s="78">
        <v>194.17</v>
      </c>
      <c r="I105" s="91">
        <f t="shared" si="2"/>
        <v>6975.9690000000001</v>
      </c>
      <c r="J105" s="75">
        <f t="shared" si="3"/>
        <v>8127.9561999999987</v>
      </c>
      <c r="L105" s="49"/>
    </row>
    <row r="106" spans="1:15" s="10" customFormat="1" ht="15" customHeight="1">
      <c r="A106" s="102"/>
      <c r="B106" s="99"/>
      <c r="C106" s="45">
        <v>2800</v>
      </c>
      <c r="D106" s="46">
        <v>3785</v>
      </c>
      <c r="E106" s="88">
        <v>3097</v>
      </c>
      <c r="F106" s="88">
        <v>2452</v>
      </c>
      <c r="G106" s="48">
        <v>176.83</v>
      </c>
      <c r="H106" s="85">
        <v>204.35</v>
      </c>
      <c r="I106" s="91">
        <f t="shared" si="2"/>
        <v>7402.1037999999999</v>
      </c>
      <c r="J106" s="75">
        <f t="shared" si="3"/>
        <v>8554.0910000000003</v>
      </c>
      <c r="L106" s="49"/>
    </row>
    <row r="107" spans="1:15" s="10" customFormat="1" ht="15.75" customHeight="1" thickBot="1">
      <c r="A107" s="103"/>
      <c r="B107" s="100"/>
      <c r="C107" s="4">
        <v>3000</v>
      </c>
      <c r="D107" s="16">
        <v>4055</v>
      </c>
      <c r="E107" s="5">
        <v>3318</v>
      </c>
      <c r="F107" s="5">
        <v>2627</v>
      </c>
      <c r="G107" s="38">
        <v>186.9</v>
      </c>
      <c r="H107" s="79">
        <v>214.38</v>
      </c>
      <c r="I107" s="94">
        <f t="shared" si="2"/>
        <v>7823.634</v>
      </c>
      <c r="J107" s="95">
        <f t="shared" si="3"/>
        <v>8973.9467999999997</v>
      </c>
      <c r="L107" s="49"/>
    </row>
    <row r="108" spans="1:15" ht="15" customHeight="1">
      <c r="A108" s="101" t="s">
        <v>7</v>
      </c>
      <c r="B108" s="99">
        <v>300</v>
      </c>
      <c r="C108" s="2">
        <v>400</v>
      </c>
      <c r="D108" s="14">
        <v>347.6</v>
      </c>
      <c r="E108" s="3">
        <v>285</v>
      </c>
      <c r="F108" s="3">
        <v>225</v>
      </c>
      <c r="G108" s="36">
        <v>41.339999999999996</v>
      </c>
      <c r="H108" s="78">
        <v>68.86</v>
      </c>
      <c r="I108" s="91">
        <f t="shared" si="2"/>
        <v>1730.4923999999996</v>
      </c>
      <c r="J108" s="75">
        <f t="shared" si="3"/>
        <v>2882.4795999999997</v>
      </c>
      <c r="L108" s="49"/>
      <c r="N108" s="10"/>
      <c r="O108" s="10"/>
    </row>
    <row r="109" spans="1:15" ht="15" customHeight="1">
      <c r="A109" s="102"/>
      <c r="B109" s="99"/>
      <c r="C109" s="11">
        <v>500</v>
      </c>
      <c r="D109" s="15">
        <v>434.5</v>
      </c>
      <c r="E109" s="12">
        <v>356</v>
      </c>
      <c r="F109" s="12">
        <v>281</v>
      </c>
      <c r="G109" s="37">
        <v>44.61</v>
      </c>
      <c r="H109" s="78">
        <v>72.13000000000001</v>
      </c>
      <c r="I109" s="91">
        <f t="shared" si="2"/>
        <v>1867.3745999999999</v>
      </c>
      <c r="J109" s="75">
        <f t="shared" si="3"/>
        <v>3019.3618000000001</v>
      </c>
      <c r="L109" s="49"/>
    </row>
    <row r="110" spans="1:15" ht="15" customHeight="1">
      <c r="A110" s="102"/>
      <c r="B110" s="99"/>
      <c r="C110" s="11">
        <v>600</v>
      </c>
      <c r="D110" s="15">
        <v>521.4</v>
      </c>
      <c r="E110" s="12">
        <v>427</v>
      </c>
      <c r="F110" s="12">
        <v>337</v>
      </c>
      <c r="G110" s="37">
        <v>47.82</v>
      </c>
      <c r="H110" s="78">
        <v>75.34</v>
      </c>
      <c r="I110" s="91">
        <f t="shared" si="2"/>
        <v>2001.7452000000001</v>
      </c>
      <c r="J110" s="75">
        <f t="shared" si="3"/>
        <v>3153.7323999999999</v>
      </c>
      <c r="L110" s="49"/>
    </row>
    <row r="111" spans="1:15" ht="15" customHeight="1">
      <c r="A111" s="102"/>
      <c r="B111" s="99"/>
      <c r="C111" s="11">
        <v>700</v>
      </c>
      <c r="D111" s="15">
        <v>608.29999999999995</v>
      </c>
      <c r="E111" s="12">
        <v>498</v>
      </c>
      <c r="F111" s="12">
        <v>393</v>
      </c>
      <c r="G111" s="37">
        <v>51.059999999999995</v>
      </c>
      <c r="H111" s="78">
        <v>78.58</v>
      </c>
      <c r="I111" s="91">
        <f t="shared" si="2"/>
        <v>2137.3715999999999</v>
      </c>
      <c r="J111" s="75">
        <f t="shared" si="3"/>
        <v>3289.3588</v>
      </c>
      <c r="L111" s="49"/>
    </row>
    <row r="112" spans="1:15" ht="15" customHeight="1">
      <c r="A112" s="102"/>
      <c r="B112" s="99"/>
      <c r="C112" s="11">
        <v>800</v>
      </c>
      <c r="D112" s="15">
        <v>695.2</v>
      </c>
      <c r="E112" s="12">
        <v>569</v>
      </c>
      <c r="F112" s="12">
        <v>446</v>
      </c>
      <c r="G112" s="37">
        <v>54.14</v>
      </c>
      <c r="H112" s="78">
        <v>81.660000000000011</v>
      </c>
      <c r="I112" s="91">
        <f t="shared" si="2"/>
        <v>2266.3003999999996</v>
      </c>
      <c r="J112" s="75">
        <f t="shared" si="3"/>
        <v>3418.2876000000001</v>
      </c>
      <c r="L112" s="49"/>
    </row>
    <row r="113" spans="1:15" ht="15" customHeight="1">
      <c r="A113" s="102"/>
      <c r="B113" s="99"/>
      <c r="C113" s="11">
        <v>900</v>
      </c>
      <c r="D113" s="15">
        <v>782.1</v>
      </c>
      <c r="E113" s="12">
        <v>641</v>
      </c>
      <c r="F113" s="12">
        <v>506</v>
      </c>
      <c r="G113" s="37">
        <v>57.29</v>
      </c>
      <c r="H113" s="78">
        <v>84.81</v>
      </c>
      <c r="I113" s="91">
        <f t="shared" si="2"/>
        <v>2398.1594</v>
      </c>
      <c r="J113" s="75">
        <f t="shared" si="3"/>
        <v>3550.1466</v>
      </c>
      <c r="L113" s="49"/>
    </row>
    <row r="114" spans="1:15" ht="15" customHeight="1">
      <c r="A114" s="102"/>
      <c r="B114" s="99"/>
      <c r="C114" s="50">
        <v>1000</v>
      </c>
      <c r="D114" s="51">
        <v>869</v>
      </c>
      <c r="E114" s="52">
        <v>712</v>
      </c>
      <c r="F114" s="52">
        <v>562</v>
      </c>
      <c r="G114" s="54">
        <v>60.199999999999996</v>
      </c>
      <c r="H114" s="77">
        <v>87.72</v>
      </c>
      <c r="I114" s="92">
        <f t="shared" si="2"/>
        <v>2519.9719999999998</v>
      </c>
      <c r="J114" s="93">
        <f t="shared" si="3"/>
        <v>3671.9591999999998</v>
      </c>
      <c r="L114" s="49"/>
    </row>
    <row r="115" spans="1:15" ht="15" customHeight="1">
      <c r="A115" s="102"/>
      <c r="B115" s="99"/>
      <c r="C115" s="11">
        <v>1100</v>
      </c>
      <c r="D115" s="15">
        <v>955.9</v>
      </c>
      <c r="E115" s="12">
        <v>783</v>
      </c>
      <c r="F115" s="12">
        <v>618</v>
      </c>
      <c r="G115" s="32">
        <v>63.239999999999995</v>
      </c>
      <c r="H115" s="78">
        <v>90.76</v>
      </c>
      <c r="I115" s="91">
        <f t="shared" si="2"/>
        <v>2647.2264</v>
      </c>
      <c r="J115" s="75">
        <f t="shared" si="3"/>
        <v>3799.2136</v>
      </c>
      <c r="L115" s="49"/>
    </row>
    <row r="116" spans="1:15" ht="15" customHeight="1">
      <c r="A116" s="102"/>
      <c r="B116" s="99"/>
      <c r="C116" s="11">
        <v>1200</v>
      </c>
      <c r="D116" s="15">
        <v>1042.8</v>
      </c>
      <c r="E116" s="12">
        <v>854</v>
      </c>
      <c r="F116" s="12">
        <v>674</v>
      </c>
      <c r="G116" s="37">
        <v>66.17</v>
      </c>
      <c r="H116" s="78">
        <v>93.690000000000012</v>
      </c>
      <c r="I116" s="91">
        <f t="shared" si="2"/>
        <v>2769.8762000000002</v>
      </c>
      <c r="J116" s="75">
        <f t="shared" si="3"/>
        <v>3921.8634000000006</v>
      </c>
      <c r="L116" s="49"/>
    </row>
    <row r="117" spans="1:15" s="10" customFormat="1" ht="15" customHeight="1">
      <c r="A117" s="102"/>
      <c r="B117" s="99"/>
      <c r="C117" s="11">
        <v>1300</v>
      </c>
      <c r="D117" s="15">
        <v>1129.7</v>
      </c>
      <c r="E117" s="12">
        <v>925</v>
      </c>
      <c r="F117" s="12">
        <v>730</v>
      </c>
      <c r="G117" s="37">
        <v>69.650000000000006</v>
      </c>
      <c r="H117" s="78">
        <v>97.17</v>
      </c>
      <c r="I117" s="91">
        <f t="shared" si="2"/>
        <v>2915.5490000000004</v>
      </c>
      <c r="J117" s="75">
        <f t="shared" si="3"/>
        <v>4067.5362</v>
      </c>
      <c r="L117" s="49"/>
    </row>
    <row r="118" spans="1:15" ht="15" customHeight="1">
      <c r="A118" s="102"/>
      <c r="B118" s="99"/>
      <c r="C118" s="11">
        <v>1400</v>
      </c>
      <c r="D118" s="15">
        <v>1216.5999999999999</v>
      </c>
      <c r="E118" s="12">
        <v>996</v>
      </c>
      <c r="F118" s="12">
        <v>786</v>
      </c>
      <c r="G118" s="37">
        <v>72.63000000000001</v>
      </c>
      <c r="H118" s="78">
        <v>100.15</v>
      </c>
      <c r="I118" s="91">
        <f t="shared" si="2"/>
        <v>3040.2918000000004</v>
      </c>
      <c r="J118" s="75">
        <f t="shared" si="3"/>
        <v>4192.2790000000005</v>
      </c>
      <c r="L118" s="49"/>
    </row>
    <row r="119" spans="1:15" s="10" customFormat="1" ht="15" customHeight="1">
      <c r="A119" s="102"/>
      <c r="B119" s="99"/>
      <c r="C119" s="11">
        <v>1500</v>
      </c>
      <c r="D119" s="15">
        <v>1303.5</v>
      </c>
      <c r="E119" s="12">
        <v>1068</v>
      </c>
      <c r="F119" s="12">
        <v>843</v>
      </c>
      <c r="G119" s="37">
        <v>75.61</v>
      </c>
      <c r="H119" s="78">
        <v>103.14</v>
      </c>
      <c r="I119" s="91">
        <f t="shared" si="2"/>
        <v>3165.0346</v>
      </c>
      <c r="J119" s="75">
        <f t="shared" si="3"/>
        <v>4317.4404000000004</v>
      </c>
      <c r="L119" s="49"/>
    </row>
    <row r="120" spans="1:15" ht="15" customHeight="1">
      <c r="A120" s="102"/>
      <c r="B120" s="99"/>
      <c r="C120" s="11">
        <v>1600</v>
      </c>
      <c r="D120" s="15">
        <v>1390.4</v>
      </c>
      <c r="E120" s="12">
        <v>1139</v>
      </c>
      <c r="F120" s="12">
        <v>899</v>
      </c>
      <c r="G120" s="37">
        <v>78.61</v>
      </c>
      <c r="H120" s="78">
        <v>106.13000000000001</v>
      </c>
      <c r="I120" s="91">
        <f t="shared" si="2"/>
        <v>3290.6145999999999</v>
      </c>
      <c r="J120" s="75">
        <f t="shared" si="3"/>
        <v>4442.6018000000004</v>
      </c>
      <c r="L120" s="49"/>
    </row>
    <row r="121" spans="1:15" ht="15" customHeight="1">
      <c r="A121" s="102"/>
      <c r="B121" s="99"/>
      <c r="C121" s="11">
        <v>1800</v>
      </c>
      <c r="D121" s="15">
        <v>1564.2</v>
      </c>
      <c r="E121" s="12">
        <v>1281</v>
      </c>
      <c r="F121" s="12">
        <v>1011</v>
      </c>
      <c r="G121" s="35">
        <v>84.710000000000008</v>
      </c>
      <c r="H121" s="78">
        <v>112.23</v>
      </c>
      <c r="I121" s="91">
        <f t="shared" si="2"/>
        <v>3545.9606000000003</v>
      </c>
      <c r="J121" s="75">
        <f t="shared" si="3"/>
        <v>4697.9477999999999</v>
      </c>
      <c r="L121" s="49"/>
    </row>
    <row r="122" spans="1:15" ht="15" customHeight="1">
      <c r="A122" s="102"/>
      <c r="B122" s="99"/>
      <c r="C122" s="50">
        <v>2000</v>
      </c>
      <c r="D122" s="51">
        <v>1738</v>
      </c>
      <c r="E122" s="52">
        <v>1424</v>
      </c>
      <c r="F122" s="52">
        <v>1123</v>
      </c>
      <c r="G122" s="53">
        <v>90.690000000000012</v>
      </c>
      <c r="H122" s="77">
        <v>118.21000000000001</v>
      </c>
      <c r="I122" s="92">
        <f t="shared" si="2"/>
        <v>3796.2834000000003</v>
      </c>
      <c r="J122" s="93">
        <f t="shared" si="3"/>
        <v>4948.2706000000007</v>
      </c>
      <c r="L122" s="49"/>
    </row>
    <row r="123" spans="1:15" ht="15" customHeight="1">
      <c r="A123" s="102"/>
      <c r="B123" s="99"/>
      <c r="C123" s="11">
        <v>2200</v>
      </c>
      <c r="D123" s="15">
        <v>1911.8</v>
      </c>
      <c r="E123" s="12">
        <v>1566</v>
      </c>
      <c r="F123" s="12">
        <v>1236</v>
      </c>
      <c r="G123" s="35">
        <v>99.15</v>
      </c>
      <c r="H123" s="78">
        <v>126.67</v>
      </c>
      <c r="I123" s="91">
        <f t="shared" si="2"/>
        <v>4150.4189999999999</v>
      </c>
      <c r="J123" s="75">
        <f t="shared" si="3"/>
        <v>5302.4062000000004</v>
      </c>
      <c r="L123" s="49"/>
    </row>
    <row r="124" spans="1:15" ht="15" customHeight="1">
      <c r="A124" s="102"/>
      <c r="B124" s="99"/>
      <c r="C124" s="11">
        <v>2400</v>
      </c>
      <c r="D124" s="15">
        <v>2085.6</v>
      </c>
      <c r="E124" s="12">
        <v>1708</v>
      </c>
      <c r="F124" s="12">
        <v>1348</v>
      </c>
      <c r="G124" s="35">
        <v>105.27000000000001</v>
      </c>
      <c r="H124" s="78">
        <v>132.79</v>
      </c>
      <c r="I124" s="91">
        <f t="shared" si="2"/>
        <v>4406.6022000000003</v>
      </c>
      <c r="J124" s="75">
        <f t="shared" si="3"/>
        <v>5558.5893999999998</v>
      </c>
      <c r="L124" s="49"/>
    </row>
    <row r="125" spans="1:15" s="10" customFormat="1" ht="15" customHeight="1">
      <c r="A125" s="102"/>
      <c r="B125" s="99"/>
      <c r="C125" s="11">
        <v>2600</v>
      </c>
      <c r="D125" s="15">
        <v>2259.4</v>
      </c>
      <c r="E125" s="12">
        <v>1851</v>
      </c>
      <c r="F125" s="12">
        <v>1460</v>
      </c>
      <c r="G125" s="35">
        <v>111.31</v>
      </c>
      <c r="H125" s="78">
        <v>138.84</v>
      </c>
      <c r="I125" s="91">
        <f t="shared" si="2"/>
        <v>4659.4366</v>
      </c>
      <c r="J125" s="75">
        <f t="shared" si="3"/>
        <v>5811.8423999999995</v>
      </c>
      <c r="L125" s="49"/>
    </row>
    <row r="126" spans="1:15" s="10" customFormat="1" ht="15" customHeight="1">
      <c r="A126" s="102"/>
      <c r="B126" s="99"/>
      <c r="C126" s="45">
        <v>2800</v>
      </c>
      <c r="D126" s="46">
        <v>2433.1999999999998</v>
      </c>
      <c r="E126" s="47">
        <v>1993</v>
      </c>
      <c r="F126" s="47">
        <v>1573</v>
      </c>
      <c r="G126" s="48">
        <v>117.31</v>
      </c>
      <c r="H126" s="85">
        <v>144.82999999999998</v>
      </c>
      <c r="I126" s="91">
        <f t="shared" si="2"/>
        <v>4910.5965999999999</v>
      </c>
      <c r="J126" s="75">
        <f t="shared" si="3"/>
        <v>6062.5837999999994</v>
      </c>
      <c r="L126" s="49"/>
    </row>
    <row r="127" spans="1:15" ht="15.75" customHeight="1" thickBot="1">
      <c r="A127" s="103"/>
      <c r="B127" s="100"/>
      <c r="C127" s="4">
        <v>3000</v>
      </c>
      <c r="D127" s="16">
        <v>2607</v>
      </c>
      <c r="E127" s="5">
        <v>2135</v>
      </c>
      <c r="F127" s="5">
        <v>1685</v>
      </c>
      <c r="G127" s="38">
        <v>123.30000000000001</v>
      </c>
      <c r="H127" s="79">
        <v>150.82</v>
      </c>
      <c r="I127" s="91">
        <f t="shared" si="2"/>
        <v>5161.3379999999997</v>
      </c>
      <c r="J127" s="75">
        <f t="shared" si="3"/>
        <v>6313.3251999999993</v>
      </c>
      <c r="L127" s="49"/>
    </row>
    <row r="128" spans="1:15" ht="15" customHeight="1">
      <c r="A128" s="147" t="s">
        <v>13</v>
      </c>
      <c r="B128" s="96">
        <v>300</v>
      </c>
      <c r="C128" s="143" t="s">
        <v>9</v>
      </c>
      <c r="D128" s="143"/>
      <c r="E128" s="143"/>
      <c r="F128" s="143"/>
      <c r="G128" s="143"/>
      <c r="H128" s="119">
        <v>4.0999999999999996</v>
      </c>
      <c r="I128" s="125"/>
      <c r="J128" s="119">
        <f>(H128-H128*$J$5%)*$I$5</f>
        <v>171.626</v>
      </c>
      <c r="N128" s="10"/>
      <c r="O128" s="10"/>
    </row>
    <row r="129" spans="1:10">
      <c r="A129" s="148"/>
      <c r="B129" s="97"/>
      <c r="C129" s="144"/>
      <c r="D129" s="144"/>
      <c r="E129" s="144"/>
      <c r="F129" s="144"/>
      <c r="G129" s="144"/>
      <c r="H129" s="120"/>
      <c r="I129" s="126"/>
      <c r="J129" s="120"/>
    </row>
    <row r="130" spans="1:10" ht="15.75" thickBot="1">
      <c r="A130" s="148"/>
      <c r="B130" s="97"/>
      <c r="C130" s="144"/>
      <c r="D130" s="144"/>
      <c r="E130" s="144"/>
      <c r="F130" s="144"/>
      <c r="G130" s="144"/>
      <c r="H130" s="121"/>
      <c r="I130" s="126"/>
      <c r="J130" s="121"/>
    </row>
    <row r="131" spans="1:10" ht="15" customHeight="1">
      <c r="A131" s="148"/>
      <c r="B131" s="97">
        <v>500</v>
      </c>
      <c r="C131" s="144" t="s">
        <v>10</v>
      </c>
      <c r="D131" s="144"/>
      <c r="E131" s="144"/>
      <c r="F131" s="144"/>
      <c r="G131" s="144"/>
      <c r="H131" s="122">
        <v>4.5</v>
      </c>
      <c r="I131" s="126"/>
      <c r="J131" s="119">
        <f>(H131-H131*$J$5%)*$I$5</f>
        <v>188.37</v>
      </c>
    </row>
    <row r="132" spans="1:10">
      <c r="A132" s="148"/>
      <c r="B132" s="97"/>
      <c r="C132" s="144"/>
      <c r="D132" s="144"/>
      <c r="E132" s="144"/>
      <c r="F132" s="144"/>
      <c r="G132" s="144"/>
      <c r="H132" s="123"/>
      <c r="I132" s="126"/>
      <c r="J132" s="120"/>
    </row>
    <row r="133" spans="1:10" ht="15.75" thickBot="1">
      <c r="A133" s="149"/>
      <c r="B133" s="146"/>
      <c r="C133" s="145"/>
      <c r="D133" s="145"/>
      <c r="E133" s="145"/>
      <c r="F133" s="145"/>
      <c r="G133" s="145"/>
      <c r="H133" s="124"/>
      <c r="I133" s="127"/>
      <c r="J133" s="121"/>
    </row>
    <row r="134" spans="1:10" ht="15" customHeight="1">
      <c r="A134" s="140" t="s">
        <v>11</v>
      </c>
      <c r="B134" s="141"/>
      <c r="C134" s="141"/>
      <c r="D134" s="141"/>
      <c r="E134" s="141"/>
      <c r="F134" s="141"/>
      <c r="G134" s="141"/>
      <c r="H134" s="141"/>
      <c r="I134" s="141"/>
      <c r="J134" s="142"/>
    </row>
    <row r="135" spans="1:10">
      <c r="A135" s="131"/>
      <c r="B135" s="132"/>
      <c r="C135" s="132"/>
      <c r="D135" s="132"/>
      <c r="E135" s="132"/>
      <c r="F135" s="132"/>
      <c r="G135" s="132"/>
      <c r="H135" s="132"/>
      <c r="I135" s="132"/>
      <c r="J135" s="133"/>
    </row>
    <row r="136" spans="1:10" ht="15" customHeight="1">
      <c r="A136" s="134" t="s">
        <v>14</v>
      </c>
      <c r="B136" s="135"/>
      <c r="C136" s="135"/>
      <c r="D136" s="135"/>
      <c r="E136" s="135"/>
      <c r="F136" s="135"/>
      <c r="G136" s="135"/>
      <c r="H136" s="135"/>
      <c r="I136" s="135"/>
      <c r="J136" s="136"/>
    </row>
    <row r="137" spans="1:10">
      <c r="A137" s="137"/>
      <c r="B137" s="138"/>
      <c r="C137" s="138"/>
      <c r="D137" s="138"/>
      <c r="E137" s="138"/>
      <c r="F137" s="138"/>
      <c r="G137" s="138"/>
      <c r="H137" s="138"/>
      <c r="I137" s="138"/>
      <c r="J137" s="139"/>
    </row>
    <row r="138" spans="1:10" ht="15" customHeight="1">
      <c r="A138" s="128" t="s">
        <v>15</v>
      </c>
      <c r="B138" s="129"/>
      <c r="C138" s="129"/>
      <c r="D138" s="129"/>
      <c r="E138" s="129"/>
      <c r="F138" s="129"/>
      <c r="G138" s="129"/>
      <c r="H138" s="129"/>
      <c r="I138" s="129"/>
      <c r="J138" s="130"/>
    </row>
    <row r="139" spans="1:10">
      <c r="A139" s="131"/>
      <c r="B139" s="132"/>
      <c r="C139" s="132"/>
      <c r="D139" s="132"/>
      <c r="E139" s="132"/>
      <c r="F139" s="132"/>
      <c r="G139" s="132"/>
      <c r="H139" s="132"/>
      <c r="I139" s="132"/>
      <c r="J139" s="133"/>
    </row>
    <row r="140" spans="1:10" ht="15.75" thickBot="1">
      <c r="A140" s="116" t="s">
        <v>19</v>
      </c>
      <c r="B140" s="117"/>
      <c r="C140" s="117"/>
      <c r="D140" s="117"/>
      <c r="E140" s="117"/>
      <c r="F140" s="117"/>
      <c r="G140" s="117"/>
      <c r="H140" s="117"/>
      <c r="I140" s="117"/>
      <c r="J140" s="118"/>
    </row>
    <row r="141" spans="1:10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</sheetData>
  <mergeCells count="33">
    <mergeCell ref="A140:J140"/>
    <mergeCell ref="A88:A107"/>
    <mergeCell ref="B88:B107"/>
    <mergeCell ref="H128:H130"/>
    <mergeCell ref="H131:H133"/>
    <mergeCell ref="I128:I133"/>
    <mergeCell ref="A138:J139"/>
    <mergeCell ref="A136:J137"/>
    <mergeCell ref="A134:J135"/>
    <mergeCell ref="C128:G130"/>
    <mergeCell ref="C131:G133"/>
    <mergeCell ref="J131:J133"/>
    <mergeCell ref="J128:J130"/>
    <mergeCell ref="B131:B133"/>
    <mergeCell ref="A128:A133"/>
    <mergeCell ref="B108:B127"/>
    <mergeCell ref="C1:J1"/>
    <mergeCell ref="C2:E2"/>
    <mergeCell ref="C4:E4"/>
    <mergeCell ref="B6:C6"/>
    <mergeCell ref="A6:A7"/>
    <mergeCell ref="D6:F6"/>
    <mergeCell ref="C3:J3"/>
    <mergeCell ref="B128:B130"/>
    <mergeCell ref="B68:B87"/>
    <mergeCell ref="A108:A127"/>
    <mergeCell ref="G6:H6"/>
    <mergeCell ref="I6:J6"/>
    <mergeCell ref="B8:B27"/>
    <mergeCell ref="A8:A47"/>
    <mergeCell ref="B48:B67"/>
    <mergeCell ref="A48:A87"/>
    <mergeCell ref="B28:B47"/>
  </mergeCells>
  <pageMargins left="0.19685039370078741" right="0.19685039370078741" top="0.15748031496062992" bottom="0.15748031496062992" header="0.31496062992125984" footer="0.31496062992125984"/>
  <pageSetup paperSize="9" scale="6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6" sqref="F26"/>
    </sheetView>
  </sheetViews>
  <sheetFormatPr defaultRowHeight="15"/>
  <cols>
    <col min="1" max="1" width="14.5703125" bestFit="1" customWidth="1"/>
    <col min="2" max="2" width="7.140625" bestFit="1" customWidth="1"/>
    <col min="3" max="3" width="10.42578125" bestFit="1" customWidth="1"/>
    <col min="4" max="4" width="8.42578125" style="41" customWidth="1"/>
    <col min="5" max="5" width="10.42578125" bestFit="1" customWidth="1"/>
    <col min="6" max="6" width="8.140625" style="41" customWidth="1"/>
    <col min="7" max="7" width="10.42578125" bestFit="1" customWidth="1"/>
    <col min="8" max="8" width="7.140625" style="41" bestFit="1" customWidth="1"/>
    <col min="9" max="9" width="10.42578125" bestFit="1" customWidth="1"/>
    <col min="10" max="10" width="7.140625" style="41" bestFit="1" customWidth="1"/>
    <col min="11" max="11" width="10.42578125" bestFit="1" customWidth="1"/>
    <col min="12" max="12" width="7.140625" style="41" bestFit="1" customWidth="1"/>
  </cols>
  <sheetData>
    <row r="1" spans="1:12" s="10" customFormat="1">
      <c r="A1" s="153" t="s">
        <v>38</v>
      </c>
      <c r="B1" s="153" t="s">
        <v>0</v>
      </c>
      <c r="C1" s="153" t="s">
        <v>2</v>
      </c>
      <c r="D1" s="153"/>
      <c r="E1" s="153"/>
      <c r="F1" s="153"/>
      <c r="G1" s="153"/>
      <c r="H1" s="153"/>
      <c r="I1" s="153"/>
      <c r="J1" s="153"/>
      <c r="K1" s="153"/>
      <c r="L1" s="153"/>
    </row>
    <row r="2" spans="1:12" s="10" customFormat="1">
      <c r="A2" s="153"/>
      <c r="B2" s="153"/>
      <c r="C2" s="153">
        <v>300</v>
      </c>
      <c r="D2" s="153"/>
      <c r="E2" s="153">
        <v>400</v>
      </c>
      <c r="F2" s="153"/>
      <c r="G2" s="153">
        <v>500</v>
      </c>
      <c r="H2" s="153"/>
      <c r="I2" s="153">
        <v>600</v>
      </c>
      <c r="J2" s="153"/>
      <c r="K2" s="153">
        <v>900</v>
      </c>
      <c r="L2" s="153"/>
    </row>
    <row r="3" spans="1:12" s="10" customFormat="1">
      <c r="A3" s="153"/>
      <c r="B3" s="153"/>
      <c r="C3" s="42" t="s">
        <v>20</v>
      </c>
      <c r="D3" s="58" t="s">
        <v>16</v>
      </c>
      <c r="E3" s="42" t="s">
        <v>20</v>
      </c>
      <c r="F3" s="58" t="s">
        <v>16</v>
      </c>
      <c r="G3" s="42" t="s">
        <v>20</v>
      </c>
      <c r="H3" s="58" t="s">
        <v>16</v>
      </c>
      <c r="I3" s="42" t="s">
        <v>20</v>
      </c>
      <c r="J3" s="58" t="s">
        <v>16</v>
      </c>
      <c r="K3" s="42" t="s">
        <v>20</v>
      </c>
      <c r="L3" s="58" t="s">
        <v>16</v>
      </c>
    </row>
    <row r="4" spans="1:12" s="10" customFormat="1" ht="15" customHeight="1">
      <c r="A4" s="150" t="s">
        <v>21</v>
      </c>
      <c r="B4" s="11">
        <v>400</v>
      </c>
      <c r="C4" s="39">
        <v>41.339999999999996</v>
      </c>
      <c r="D4" s="15">
        <f>B4*0.869</f>
        <v>347.6</v>
      </c>
      <c r="E4" s="39">
        <v>47.26</v>
      </c>
      <c r="F4" s="15">
        <f>B4*1.118</f>
        <v>447.20000000000005</v>
      </c>
      <c r="G4" s="40">
        <v>51.76</v>
      </c>
      <c r="H4" s="55">
        <f>B4*1.352</f>
        <v>540.80000000000007</v>
      </c>
      <c r="I4" s="40">
        <v>56.54</v>
      </c>
      <c r="J4" s="55">
        <f>B4*1.579</f>
        <v>631.6</v>
      </c>
      <c r="K4" s="40">
        <v>71.410000000000011</v>
      </c>
      <c r="L4" s="55">
        <f>B4*2.173</f>
        <v>869.2</v>
      </c>
    </row>
    <row r="5" spans="1:12" s="10" customFormat="1" ht="15" customHeight="1">
      <c r="A5" s="151"/>
      <c r="B5" s="11">
        <v>500</v>
      </c>
      <c r="C5" s="39">
        <v>44.61</v>
      </c>
      <c r="D5" s="15">
        <f t="shared" ref="D5:D23" si="0">B5*0.869</f>
        <v>434.5</v>
      </c>
      <c r="E5" s="39">
        <v>51.68</v>
      </c>
      <c r="F5" s="15">
        <f t="shared" ref="F5:F23" si="1">B5*1.118</f>
        <v>559</v>
      </c>
      <c r="G5" s="40">
        <v>57.089999999999996</v>
      </c>
      <c r="H5" s="55">
        <f t="shared" ref="H5:H23" si="2">B5*1.352</f>
        <v>676</v>
      </c>
      <c r="I5" s="40">
        <v>62.91</v>
      </c>
      <c r="J5" s="55">
        <f t="shared" ref="J5:J22" si="3">B5*1.579</f>
        <v>789.5</v>
      </c>
      <c r="K5" s="40">
        <v>80.58</v>
      </c>
      <c r="L5" s="55">
        <f t="shared" ref="L5:L23" si="4">B5*2.173</f>
        <v>1086.5</v>
      </c>
    </row>
    <row r="6" spans="1:12" s="10" customFormat="1" ht="15" customHeight="1">
      <c r="A6" s="151"/>
      <c r="B6" s="11">
        <v>600</v>
      </c>
      <c r="C6" s="39">
        <v>47.82</v>
      </c>
      <c r="D6" s="15">
        <f t="shared" si="0"/>
        <v>521.4</v>
      </c>
      <c r="E6" s="39">
        <v>56.01</v>
      </c>
      <c r="F6" s="15">
        <f t="shared" si="1"/>
        <v>670.80000000000007</v>
      </c>
      <c r="G6" s="40">
        <v>62.33</v>
      </c>
      <c r="H6" s="55">
        <f t="shared" si="2"/>
        <v>811.2</v>
      </c>
      <c r="I6" s="40">
        <v>69.150000000000006</v>
      </c>
      <c r="J6" s="55">
        <f t="shared" si="3"/>
        <v>947.4</v>
      </c>
      <c r="K6" s="40">
        <v>89.59</v>
      </c>
      <c r="L6" s="55">
        <f t="shared" si="4"/>
        <v>1303.8</v>
      </c>
    </row>
    <row r="7" spans="1:12" s="10" customFormat="1" ht="15" customHeight="1">
      <c r="A7" s="151"/>
      <c r="B7" s="11">
        <v>700</v>
      </c>
      <c r="C7" s="39">
        <v>51.059999999999995</v>
      </c>
      <c r="D7" s="15">
        <f t="shared" si="0"/>
        <v>608.29999999999995</v>
      </c>
      <c r="E7" s="39">
        <v>60.379999999999995</v>
      </c>
      <c r="F7" s="15">
        <f t="shared" si="1"/>
        <v>782.6</v>
      </c>
      <c r="G7" s="40">
        <v>67.600000000000009</v>
      </c>
      <c r="H7" s="55">
        <f t="shared" si="2"/>
        <v>946.40000000000009</v>
      </c>
      <c r="I7" s="40">
        <v>75.440000000000012</v>
      </c>
      <c r="J7" s="55">
        <f t="shared" si="3"/>
        <v>1105.3</v>
      </c>
      <c r="K7" s="40">
        <v>98.64</v>
      </c>
      <c r="L7" s="55">
        <f t="shared" si="4"/>
        <v>1521.1000000000001</v>
      </c>
    </row>
    <row r="8" spans="1:12" s="10" customFormat="1" ht="15" customHeight="1">
      <c r="A8" s="151"/>
      <c r="B8" s="11">
        <v>800</v>
      </c>
      <c r="C8" s="39">
        <v>54.14</v>
      </c>
      <c r="D8" s="15">
        <f t="shared" si="0"/>
        <v>695.2</v>
      </c>
      <c r="E8" s="39">
        <v>64.61</v>
      </c>
      <c r="F8" s="15">
        <f t="shared" si="1"/>
        <v>894.40000000000009</v>
      </c>
      <c r="G8" s="40">
        <v>72.760000000000005</v>
      </c>
      <c r="H8" s="55">
        <f t="shared" si="2"/>
        <v>1081.6000000000001</v>
      </c>
      <c r="I8" s="40">
        <v>81.62</v>
      </c>
      <c r="J8" s="55">
        <f t="shared" si="3"/>
        <v>1263.2</v>
      </c>
      <c r="K8" s="40">
        <v>107.65</v>
      </c>
      <c r="L8" s="55">
        <f t="shared" si="4"/>
        <v>1738.4</v>
      </c>
    </row>
    <row r="9" spans="1:12" s="10" customFormat="1" ht="15" customHeight="1">
      <c r="A9" s="151"/>
      <c r="B9" s="11">
        <v>900</v>
      </c>
      <c r="C9" s="39">
        <v>57.29</v>
      </c>
      <c r="D9" s="15">
        <f t="shared" si="0"/>
        <v>782.1</v>
      </c>
      <c r="E9" s="39">
        <v>68.930000000000007</v>
      </c>
      <c r="F9" s="15">
        <f t="shared" si="1"/>
        <v>1006.2</v>
      </c>
      <c r="G9" s="40">
        <v>77.97</v>
      </c>
      <c r="H9" s="55">
        <f t="shared" si="2"/>
        <v>1216.8000000000002</v>
      </c>
      <c r="I9" s="40">
        <v>87.93</v>
      </c>
      <c r="J9" s="55">
        <f t="shared" si="3"/>
        <v>1421.1</v>
      </c>
      <c r="K9" s="40">
        <v>116.78</v>
      </c>
      <c r="L9" s="55">
        <f t="shared" si="4"/>
        <v>1955.7</v>
      </c>
    </row>
    <row r="10" spans="1:12" s="10" customFormat="1" ht="15" customHeight="1">
      <c r="A10" s="151"/>
      <c r="B10" s="50">
        <v>1000</v>
      </c>
      <c r="C10" s="86">
        <v>60.199999999999996</v>
      </c>
      <c r="D10" s="51">
        <f t="shared" si="0"/>
        <v>869</v>
      </c>
      <c r="E10" s="86">
        <v>72.97</v>
      </c>
      <c r="F10" s="51">
        <f t="shared" si="1"/>
        <v>1118</v>
      </c>
      <c r="G10" s="56">
        <v>82.93</v>
      </c>
      <c r="H10" s="57">
        <f t="shared" si="2"/>
        <v>1352</v>
      </c>
      <c r="I10" s="56">
        <v>93.88000000000001</v>
      </c>
      <c r="J10" s="57">
        <f t="shared" si="3"/>
        <v>1579</v>
      </c>
      <c r="K10" s="56">
        <v>125.51</v>
      </c>
      <c r="L10" s="57">
        <f t="shared" si="4"/>
        <v>2173</v>
      </c>
    </row>
    <row r="11" spans="1:12" s="10" customFormat="1" ht="15" customHeight="1">
      <c r="A11" s="151"/>
      <c r="B11" s="11">
        <v>1100</v>
      </c>
      <c r="C11" s="39">
        <v>63.239999999999995</v>
      </c>
      <c r="D11" s="15">
        <f t="shared" si="0"/>
        <v>955.9</v>
      </c>
      <c r="E11" s="39">
        <v>77.13000000000001</v>
      </c>
      <c r="F11" s="15">
        <f t="shared" si="1"/>
        <v>1229.8000000000002</v>
      </c>
      <c r="G11" s="40">
        <v>88.02000000000001</v>
      </c>
      <c r="H11" s="55">
        <f t="shared" si="2"/>
        <v>1487.2</v>
      </c>
      <c r="I11" s="40">
        <v>99.940000000000012</v>
      </c>
      <c r="J11" s="55">
        <f t="shared" si="3"/>
        <v>1736.8999999999999</v>
      </c>
      <c r="K11" s="40">
        <v>134.37</v>
      </c>
      <c r="L11" s="55">
        <f t="shared" si="4"/>
        <v>2390.3000000000002</v>
      </c>
    </row>
    <row r="12" spans="1:12" s="10" customFormat="1" ht="15" customHeight="1">
      <c r="A12" s="151"/>
      <c r="B12" s="11">
        <v>1200</v>
      </c>
      <c r="C12" s="39">
        <v>66.17</v>
      </c>
      <c r="D12" s="15">
        <f t="shared" si="0"/>
        <v>1042.8</v>
      </c>
      <c r="E12" s="39">
        <v>81.190000000000012</v>
      </c>
      <c r="F12" s="15">
        <f t="shared" si="1"/>
        <v>1341.6000000000001</v>
      </c>
      <c r="G12" s="40">
        <v>92.97</v>
      </c>
      <c r="H12" s="55">
        <f t="shared" si="2"/>
        <v>1622.4</v>
      </c>
      <c r="I12" s="40">
        <v>105.92</v>
      </c>
      <c r="J12" s="55">
        <f t="shared" si="3"/>
        <v>1894.8</v>
      </c>
      <c r="K12" s="40">
        <v>143.1</v>
      </c>
      <c r="L12" s="55">
        <f t="shared" si="4"/>
        <v>2607.6</v>
      </c>
    </row>
    <row r="13" spans="1:12" s="10" customFormat="1" ht="15" customHeight="1">
      <c r="A13" s="151"/>
      <c r="B13" s="11">
        <v>1300</v>
      </c>
      <c r="C13" s="39">
        <v>69.650000000000006</v>
      </c>
      <c r="D13" s="15">
        <f t="shared" si="0"/>
        <v>1129.7</v>
      </c>
      <c r="E13" s="39">
        <v>85.800000000000011</v>
      </c>
      <c r="F13" s="15">
        <f t="shared" si="1"/>
        <v>1453.4</v>
      </c>
      <c r="G13" s="40">
        <v>98.48</v>
      </c>
      <c r="H13" s="55">
        <f t="shared" si="2"/>
        <v>1757.6000000000001</v>
      </c>
      <c r="I13" s="40">
        <v>112.45</v>
      </c>
      <c r="J13" s="55">
        <f t="shared" si="3"/>
        <v>2052.6999999999998</v>
      </c>
      <c r="K13" s="40">
        <v>152.38</v>
      </c>
      <c r="L13" s="55">
        <f t="shared" si="4"/>
        <v>2824.9</v>
      </c>
    </row>
    <row r="14" spans="1:12" s="10" customFormat="1" ht="15" customHeight="1">
      <c r="A14" s="151"/>
      <c r="B14" s="11">
        <v>1400</v>
      </c>
      <c r="C14" s="39">
        <v>72.63000000000001</v>
      </c>
      <c r="D14" s="15">
        <f t="shared" si="0"/>
        <v>1216.5999999999999</v>
      </c>
      <c r="E14" s="39">
        <v>89.910000000000011</v>
      </c>
      <c r="F14" s="15">
        <f t="shared" si="1"/>
        <v>1565.2</v>
      </c>
      <c r="G14" s="40">
        <v>103.49000000000001</v>
      </c>
      <c r="H14" s="55">
        <f t="shared" si="2"/>
        <v>1892.8000000000002</v>
      </c>
      <c r="I14" s="40">
        <v>118.47</v>
      </c>
      <c r="J14" s="55">
        <f t="shared" si="3"/>
        <v>2210.6</v>
      </c>
      <c r="K14" s="40">
        <v>161.16</v>
      </c>
      <c r="L14" s="55">
        <f t="shared" si="4"/>
        <v>3042.2000000000003</v>
      </c>
    </row>
    <row r="15" spans="1:12" s="10" customFormat="1" ht="15" customHeight="1">
      <c r="A15" s="151"/>
      <c r="B15" s="11">
        <v>1500</v>
      </c>
      <c r="C15" s="39">
        <v>75.61</v>
      </c>
      <c r="D15" s="15">
        <f t="shared" si="0"/>
        <v>1303.5</v>
      </c>
      <c r="E15" s="39">
        <v>94.03</v>
      </c>
      <c r="F15" s="15">
        <f t="shared" si="1"/>
        <v>1677.0000000000002</v>
      </c>
      <c r="G15" s="40">
        <v>108.51</v>
      </c>
      <c r="H15" s="55">
        <f t="shared" si="2"/>
        <v>2028.0000000000002</v>
      </c>
      <c r="I15" s="40">
        <v>124.5</v>
      </c>
      <c r="J15" s="55">
        <f t="shared" si="3"/>
        <v>2368.5</v>
      </c>
      <c r="K15" s="40">
        <v>169.95</v>
      </c>
      <c r="L15" s="55">
        <f t="shared" si="4"/>
        <v>3259.5</v>
      </c>
    </row>
    <row r="16" spans="1:12" s="10" customFormat="1" ht="15" customHeight="1">
      <c r="A16" s="151"/>
      <c r="B16" s="11">
        <v>1600</v>
      </c>
      <c r="C16" s="39">
        <v>78.61</v>
      </c>
      <c r="D16" s="15">
        <f t="shared" si="0"/>
        <v>1390.4</v>
      </c>
      <c r="E16" s="39">
        <v>98.15</v>
      </c>
      <c r="F16" s="15">
        <f t="shared" si="1"/>
        <v>1788.8000000000002</v>
      </c>
      <c r="G16" s="40">
        <v>113.53</v>
      </c>
      <c r="H16" s="55">
        <f t="shared" si="2"/>
        <v>2163.2000000000003</v>
      </c>
      <c r="I16" s="40">
        <v>130.54</v>
      </c>
      <c r="J16" s="55">
        <f t="shared" si="3"/>
        <v>2526.4</v>
      </c>
      <c r="K16" s="40">
        <v>178.73999999999998</v>
      </c>
      <c r="L16" s="55">
        <f t="shared" si="4"/>
        <v>3476.8</v>
      </c>
    </row>
    <row r="17" spans="1:12" s="10" customFormat="1" ht="15" customHeight="1">
      <c r="A17" s="151"/>
      <c r="B17" s="11">
        <v>1800</v>
      </c>
      <c r="C17" s="39">
        <v>84.710000000000008</v>
      </c>
      <c r="D17" s="15">
        <f t="shared" si="0"/>
        <v>1564.2</v>
      </c>
      <c r="E17" s="39">
        <v>106.69000000000001</v>
      </c>
      <c r="F17" s="15">
        <f t="shared" si="1"/>
        <v>2012.4</v>
      </c>
      <c r="G17" s="40">
        <v>124.08</v>
      </c>
      <c r="H17" s="55">
        <f t="shared" si="2"/>
        <v>2433.6000000000004</v>
      </c>
      <c r="I17" s="40">
        <v>143.37</v>
      </c>
      <c r="J17" s="55">
        <f t="shared" si="3"/>
        <v>2842.2</v>
      </c>
      <c r="K17" s="40">
        <v>197.75</v>
      </c>
      <c r="L17" s="55">
        <f t="shared" si="4"/>
        <v>3911.4</v>
      </c>
    </row>
    <row r="18" spans="1:12" s="10" customFormat="1" ht="15" customHeight="1">
      <c r="A18" s="151"/>
      <c r="B18" s="50">
        <v>2000</v>
      </c>
      <c r="C18" s="86">
        <v>90.690000000000012</v>
      </c>
      <c r="D18" s="51">
        <f t="shared" si="0"/>
        <v>1738</v>
      </c>
      <c r="E18" s="86">
        <v>114.92</v>
      </c>
      <c r="F18" s="51">
        <f t="shared" si="1"/>
        <v>2236</v>
      </c>
      <c r="G18" s="56">
        <v>134.10999999999999</v>
      </c>
      <c r="H18" s="57">
        <f t="shared" si="2"/>
        <v>2704</v>
      </c>
      <c r="I18" s="56">
        <v>155.44</v>
      </c>
      <c r="J18" s="57">
        <f t="shared" si="3"/>
        <v>3158</v>
      </c>
      <c r="K18" s="56">
        <v>215.32999999999998</v>
      </c>
      <c r="L18" s="57">
        <f t="shared" si="4"/>
        <v>4346</v>
      </c>
    </row>
    <row r="19" spans="1:12" s="10" customFormat="1" ht="15" customHeight="1">
      <c r="A19" s="151"/>
      <c r="B19" s="11">
        <v>2200</v>
      </c>
      <c r="C19" s="39">
        <v>99.15</v>
      </c>
      <c r="D19" s="15">
        <f t="shared" si="0"/>
        <v>1911.8</v>
      </c>
      <c r="E19" s="39">
        <v>125.34</v>
      </c>
      <c r="F19" s="15">
        <f t="shared" si="1"/>
        <v>2459.6000000000004</v>
      </c>
      <c r="G19" s="40">
        <v>146.25</v>
      </c>
      <c r="H19" s="55">
        <f t="shared" si="2"/>
        <v>2974.4</v>
      </c>
      <c r="I19" s="40">
        <v>169.73</v>
      </c>
      <c r="J19" s="55">
        <f t="shared" si="3"/>
        <v>3473.7999999999997</v>
      </c>
      <c r="K19" s="40">
        <v>235.01</v>
      </c>
      <c r="L19" s="55">
        <f t="shared" si="4"/>
        <v>4780.6000000000004</v>
      </c>
    </row>
    <row r="20" spans="1:12" s="10" customFormat="1" ht="15" customHeight="1">
      <c r="A20" s="151"/>
      <c r="B20" s="11">
        <v>2400</v>
      </c>
      <c r="C20" s="39">
        <v>105.27000000000001</v>
      </c>
      <c r="D20" s="15">
        <f t="shared" si="0"/>
        <v>2085.6</v>
      </c>
      <c r="E20" s="39">
        <v>133.70999999999998</v>
      </c>
      <c r="F20" s="15">
        <f t="shared" si="1"/>
        <v>2683.2000000000003</v>
      </c>
      <c r="G20" s="40">
        <v>156.56</v>
      </c>
      <c r="H20" s="55">
        <f t="shared" si="2"/>
        <v>3244.8</v>
      </c>
      <c r="I20" s="40">
        <v>181.98999999999998</v>
      </c>
      <c r="J20" s="55">
        <f t="shared" si="3"/>
        <v>3789.6</v>
      </c>
      <c r="K20" s="40">
        <v>252.89999999999998</v>
      </c>
      <c r="L20" s="55">
        <f t="shared" si="4"/>
        <v>5215.2</v>
      </c>
    </row>
    <row r="21" spans="1:12" s="10" customFormat="1" ht="15" customHeight="1">
      <c r="A21" s="151"/>
      <c r="B21" s="11">
        <v>2600</v>
      </c>
      <c r="C21" s="39">
        <v>111.31</v>
      </c>
      <c r="D21" s="15">
        <f t="shared" si="0"/>
        <v>2259.4</v>
      </c>
      <c r="E21" s="39">
        <v>142.10999999999999</v>
      </c>
      <c r="F21" s="15">
        <f t="shared" si="1"/>
        <v>2906.8</v>
      </c>
      <c r="G21" s="40">
        <v>166.64999999999998</v>
      </c>
      <c r="H21" s="55">
        <f t="shared" si="2"/>
        <v>3515.2000000000003</v>
      </c>
      <c r="I21" s="40">
        <v>194.28</v>
      </c>
      <c r="J21" s="55">
        <f t="shared" si="3"/>
        <v>4105.3999999999996</v>
      </c>
      <c r="K21" s="40">
        <v>270.52</v>
      </c>
      <c r="L21" s="55">
        <f t="shared" si="4"/>
        <v>5649.8</v>
      </c>
    </row>
    <row r="22" spans="1:12" s="10" customFormat="1" ht="15" customHeight="1">
      <c r="A22" s="151"/>
      <c r="B22" s="11">
        <v>2800</v>
      </c>
      <c r="C22" s="39">
        <v>117.31</v>
      </c>
      <c r="D22" s="15">
        <f t="shared" si="0"/>
        <v>2433.1999999999998</v>
      </c>
      <c r="E22" s="39">
        <v>150.35</v>
      </c>
      <c r="F22" s="15">
        <f t="shared" si="1"/>
        <v>3130.4</v>
      </c>
      <c r="G22" s="40">
        <v>176.82999999999998</v>
      </c>
      <c r="H22" s="55">
        <f t="shared" si="2"/>
        <v>3785.6000000000004</v>
      </c>
      <c r="I22" s="40">
        <v>206.35999999999999</v>
      </c>
      <c r="J22" s="55">
        <f t="shared" si="3"/>
        <v>4421.2</v>
      </c>
      <c r="K22" s="40">
        <v>288.09999999999997</v>
      </c>
      <c r="L22" s="55">
        <f t="shared" si="4"/>
        <v>6084.4000000000005</v>
      </c>
    </row>
    <row r="23" spans="1:12" s="10" customFormat="1" ht="15.75" customHeight="1">
      <c r="A23" s="152"/>
      <c r="B23" s="11">
        <v>3000</v>
      </c>
      <c r="C23" s="39">
        <v>123.30000000000001</v>
      </c>
      <c r="D23" s="15">
        <f t="shared" si="0"/>
        <v>2607</v>
      </c>
      <c r="E23" s="39">
        <v>158.72</v>
      </c>
      <c r="F23" s="15">
        <f t="shared" si="1"/>
        <v>3354.0000000000005</v>
      </c>
      <c r="G23" s="40">
        <v>186.85999999999999</v>
      </c>
      <c r="H23" s="55">
        <f t="shared" si="2"/>
        <v>4056.0000000000005</v>
      </c>
      <c r="I23" s="40">
        <v>218.63</v>
      </c>
      <c r="J23" s="55">
        <f>B23*1.579</f>
        <v>4737</v>
      </c>
      <c r="K23" s="40">
        <v>305.65999999999997</v>
      </c>
      <c r="L23" s="55">
        <f t="shared" si="4"/>
        <v>6519</v>
      </c>
    </row>
    <row r="24" spans="1:12">
      <c r="A24" s="150" t="s">
        <v>22</v>
      </c>
      <c r="B24" s="11">
        <v>400</v>
      </c>
      <c r="C24" s="39">
        <v>48.48</v>
      </c>
      <c r="D24" s="15">
        <f>B24*1.22</f>
        <v>488</v>
      </c>
      <c r="E24" s="39">
        <v>59.05</v>
      </c>
      <c r="F24" s="15">
        <f>B24*1.554</f>
        <v>621.6</v>
      </c>
      <c r="G24" s="40">
        <v>63.58</v>
      </c>
      <c r="H24" s="55">
        <f>B24*1.857</f>
        <v>742.8</v>
      </c>
      <c r="I24" s="40">
        <v>73.56</v>
      </c>
      <c r="J24" s="55">
        <f>B24*2.152</f>
        <v>860.80000000000007</v>
      </c>
      <c r="K24" s="40">
        <v>96.22</v>
      </c>
      <c r="L24" s="55">
        <f>B24*2.87</f>
        <v>1148</v>
      </c>
    </row>
    <row r="25" spans="1:12">
      <c r="A25" s="151"/>
      <c r="B25" s="11">
        <v>500</v>
      </c>
      <c r="C25" s="39">
        <v>54.73</v>
      </c>
      <c r="D25" s="15">
        <f t="shared" ref="D25:D43" si="5">B25*1.22</f>
        <v>610</v>
      </c>
      <c r="E25" s="39">
        <v>66.210000000000008</v>
      </c>
      <c r="F25" s="15">
        <f t="shared" ref="F25:F43" si="6">B25*1.554</f>
        <v>777</v>
      </c>
      <c r="G25" s="40">
        <v>72.660000000000011</v>
      </c>
      <c r="H25" s="55">
        <f t="shared" ref="H25:H43" si="7">B25*1.857</f>
        <v>928.5</v>
      </c>
      <c r="I25" s="40">
        <v>83.960000000000008</v>
      </c>
      <c r="J25" s="55">
        <f t="shared" ref="J25:J43" si="8">B25*2.152</f>
        <v>1076</v>
      </c>
      <c r="K25" s="40">
        <v>111.46000000000001</v>
      </c>
      <c r="L25" s="55">
        <f t="shared" ref="L25:L43" si="9">B25*2.87</f>
        <v>1435</v>
      </c>
    </row>
    <row r="26" spans="1:12">
      <c r="A26" s="151"/>
      <c r="B26" s="11">
        <v>600</v>
      </c>
      <c r="C26" s="39">
        <v>61.1</v>
      </c>
      <c r="D26" s="15">
        <f t="shared" si="5"/>
        <v>732</v>
      </c>
      <c r="E26" s="39">
        <v>73.27000000000001</v>
      </c>
      <c r="F26" s="15">
        <f t="shared" si="6"/>
        <v>932.4</v>
      </c>
      <c r="G26" s="40">
        <v>81.820000000000007</v>
      </c>
      <c r="H26" s="55">
        <f t="shared" si="7"/>
        <v>1114.2</v>
      </c>
      <c r="I26" s="40">
        <v>99.160000000000011</v>
      </c>
      <c r="J26" s="55">
        <f t="shared" si="8"/>
        <v>1291.2</v>
      </c>
      <c r="K26" s="40">
        <v>126.51</v>
      </c>
      <c r="L26" s="55">
        <f t="shared" si="9"/>
        <v>1722</v>
      </c>
    </row>
    <row r="27" spans="1:12">
      <c r="A27" s="151"/>
      <c r="B27" s="11">
        <v>700</v>
      </c>
      <c r="C27" s="39">
        <v>66.38000000000001</v>
      </c>
      <c r="D27" s="15">
        <f t="shared" si="5"/>
        <v>854</v>
      </c>
      <c r="E27" s="39">
        <v>80.36</v>
      </c>
      <c r="F27" s="15">
        <f t="shared" si="6"/>
        <v>1087.8</v>
      </c>
      <c r="G27" s="40">
        <v>90.710000000000008</v>
      </c>
      <c r="H27" s="55">
        <f t="shared" si="7"/>
        <v>1299.9000000000001</v>
      </c>
      <c r="I27" s="40">
        <v>109.73</v>
      </c>
      <c r="J27" s="55">
        <f t="shared" si="8"/>
        <v>1506.4</v>
      </c>
      <c r="K27" s="40">
        <v>141.57999999999998</v>
      </c>
      <c r="L27" s="55">
        <f t="shared" si="9"/>
        <v>2009</v>
      </c>
    </row>
    <row r="28" spans="1:12">
      <c r="A28" s="151"/>
      <c r="B28" s="11">
        <v>800</v>
      </c>
      <c r="C28" s="39">
        <v>71.61</v>
      </c>
      <c r="D28" s="15">
        <f t="shared" si="5"/>
        <v>976</v>
      </c>
      <c r="E28" s="39">
        <v>87.410000000000011</v>
      </c>
      <c r="F28" s="15">
        <f t="shared" si="6"/>
        <v>1243.2</v>
      </c>
      <c r="G28" s="40">
        <v>100.17</v>
      </c>
      <c r="H28" s="55">
        <f t="shared" si="7"/>
        <v>1485.6</v>
      </c>
      <c r="I28" s="40">
        <v>120.18</v>
      </c>
      <c r="J28" s="55">
        <f t="shared" si="8"/>
        <v>1721.6000000000001</v>
      </c>
      <c r="K28" s="40">
        <v>156.72</v>
      </c>
      <c r="L28" s="55">
        <f t="shared" si="9"/>
        <v>2296</v>
      </c>
    </row>
    <row r="29" spans="1:12">
      <c r="A29" s="151"/>
      <c r="B29" s="11">
        <v>900</v>
      </c>
      <c r="C29" s="39">
        <v>77.09</v>
      </c>
      <c r="D29" s="15">
        <f t="shared" si="5"/>
        <v>1098</v>
      </c>
      <c r="E29" s="39">
        <v>94.75</v>
      </c>
      <c r="F29" s="15">
        <f t="shared" si="6"/>
        <v>1398.6000000000001</v>
      </c>
      <c r="G29" s="40">
        <v>108.98</v>
      </c>
      <c r="H29" s="55">
        <f t="shared" si="7"/>
        <v>1671.3</v>
      </c>
      <c r="I29" s="40">
        <v>130.95999999999998</v>
      </c>
      <c r="J29" s="55">
        <f t="shared" si="8"/>
        <v>1936.8000000000002</v>
      </c>
      <c r="K29" s="40">
        <v>172.22</v>
      </c>
      <c r="L29" s="55">
        <f t="shared" si="9"/>
        <v>2583</v>
      </c>
    </row>
    <row r="30" spans="1:12">
      <c r="A30" s="151"/>
      <c r="B30" s="50">
        <v>1000</v>
      </c>
      <c r="C30" s="86">
        <v>82.18</v>
      </c>
      <c r="D30" s="51">
        <f t="shared" si="5"/>
        <v>1220</v>
      </c>
      <c r="E30" s="86">
        <v>101.64</v>
      </c>
      <c r="F30" s="51">
        <f t="shared" si="6"/>
        <v>1554</v>
      </c>
      <c r="G30" s="56">
        <v>117.35000000000001</v>
      </c>
      <c r="H30" s="57">
        <f t="shared" si="7"/>
        <v>1857</v>
      </c>
      <c r="I30" s="56">
        <v>141.13999999999999</v>
      </c>
      <c r="J30" s="57">
        <f t="shared" si="8"/>
        <v>2152</v>
      </c>
      <c r="K30" s="56">
        <v>187.1</v>
      </c>
      <c r="L30" s="57">
        <f t="shared" si="9"/>
        <v>2870</v>
      </c>
    </row>
    <row r="31" spans="1:12">
      <c r="A31" s="151"/>
      <c r="B31" s="11">
        <v>1100</v>
      </c>
      <c r="C31" s="39">
        <v>87.52000000000001</v>
      </c>
      <c r="D31" s="15">
        <f t="shared" si="5"/>
        <v>1342</v>
      </c>
      <c r="E31" s="39">
        <v>108.78</v>
      </c>
      <c r="F31" s="15">
        <f t="shared" si="6"/>
        <v>1709.4</v>
      </c>
      <c r="G31" s="40">
        <v>125.99000000000001</v>
      </c>
      <c r="H31" s="55">
        <f t="shared" si="7"/>
        <v>2042.7</v>
      </c>
      <c r="I31" s="40">
        <v>151.57</v>
      </c>
      <c r="J31" s="55">
        <f t="shared" si="8"/>
        <v>2367.2000000000003</v>
      </c>
      <c r="K31" s="40">
        <v>202.25</v>
      </c>
      <c r="L31" s="55">
        <f t="shared" si="9"/>
        <v>3157</v>
      </c>
    </row>
    <row r="32" spans="1:12">
      <c r="A32" s="151"/>
      <c r="B32" s="11">
        <v>1200</v>
      </c>
      <c r="C32" s="39">
        <v>92.62</v>
      </c>
      <c r="D32" s="15">
        <f t="shared" si="5"/>
        <v>1464</v>
      </c>
      <c r="E32" s="39">
        <v>115.7</v>
      </c>
      <c r="F32" s="15">
        <f t="shared" si="6"/>
        <v>1864.8</v>
      </c>
      <c r="G32" s="40">
        <v>134.37</v>
      </c>
      <c r="H32" s="55">
        <f t="shared" si="7"/>
        <v>2228.4</v>
      </c>
      <c r="I32" s="40">
        <v>161.78</v>
      </c>
      <c r="J32" s="55">
        <f t="shared" si="8"/>
        <v>2582.4</v>
      </c>
      <c r="K32" s="40">
        <v>217.14</v>
      </c>
      <c r="L32" s="55">
        <f t="shared" si="9"/>
        <v>3444</v>
      </c>
    </row>
    <row r="33" spans="1:12">
      <c r="A33" s="151"/>
      <c r="B33" s="11">
        <v>1300</v>
      </c>
      <c r="C33" s="39">
        <v>98.04</v>
      </c>
      <c r="D33" s="15">
        <f t="shared" si="5"/>
        <v>1586</v>
      </c>
      <c r="E33" s="39">
        <v>122.92</v>
      </c>
      <c r="F33" s="15">
        <f t="shared" si="6"/>
        <v>2020.2</v>
      </c>
      <c r="G33" s="40">
        <v>143.06</v>
      </c>
      <c r="H33" s="55">
        <f t="shared" si="7"/>
        <v>2414.1</v>
      </c>
      <c r="I33" s="40">
        <v>166.28</v>
      </c>
      <c r="J33" s="55">
        <f t="shared" si="8"/>
        <v>2797.6000000000004</v>
      </c>
      <c r="K33" s="40">
        <v>232.34</v>
      </c>
      <c r="L33" s="55">
        <f t="shared" si="9"/>
        <v>3731</v>
      </c>
    </row>
    <row r="34" spans="1:12">
      <c r="A34" s="151"/>
      <c r="B34" s="11">
        <v>1400</v>
      </c>
      <c r="C34" s="39">
        <v>103.36</v>
      </c>
      <c r="D34" s="15">
        <f t="shared" si="5"/>
        <v>1708</v>
      </c>
      <c r="E34" s="39">
        <v>130.04999999999998</v>
      </c>
      <c r="F34" s="15">
        <f t="shared" si="6"/>
        <v>2175.6</v>
      </c>
      <c r="G34" s="40">
        <v>151.64999999999998</v>
      </c>
      <c r="H34" s="55">
        <f t="shared" si="7"/>
        <v>2599.8000000000002</v>
      </c>
      <c r="I34" s="40">
        <v>176.59</v>
      </c>
      <c r="J34" s="55">
        <f t="shared" si="8"/>
        <v>3012.8</v>
      </c>
      <c r="K34" s="40">
        <v>247.44</v>
      </c>
      <c r="L34" s="55">
        <f t="shared" si="9"/>
        <v>4018</v>
      </c>
    </row>
    <row r="35" spans="1:12">
      <c r="A35" s="151"/>
      <c r="B35" s="11">
        <v>1500</v>
      </c>
      <c r="C35" s="39">
        <v>108.49000000000001</v>
      </c>
      <c r="D35" s="15">
        <f t="shared" si="5"/>
        <v>1830</v>
      </c>
      <c r="E35" s="39">
        <v>136.98999999999998</v>
      </c>
      <c r="F35" s="15">
        <f t="shared" si="6"/>
        <v>2331</v>
      </c>
      <c r="G35" s="40">
        <v>160.06</v>
      </c>
      <c r="H35" s="55">
        <f t="shared" si="7"/>
        <v>2785.5</v>
      </c>
      <c r="I35" s="40">
        <v>186.72</v>
      </c>
      <c r="J35" s="55">
        <f t="shared" si="8"/>
        <v>3228</v>
      </c>
      <c r="K35" s="40">
        <v>262.36</v>
      </c>
      <c r="L35" s="55">
        <f t="shared" si="9"/>
        <v>4305</v>
      </c>
    </row>
    <row r="36" spans="1:12">
      <c r="A36" s="151"/>
      <c r="B36" s="11">
        <v>1600</v>
      </c>
      <c r="C36" s="39">
        <v>113.63000000000001</v>
      </c>
      <c r="D36" s="15">
        <f t="shared" si="5"/>
        <v>1952</v>
      </c>
      <c r="E36" s="39">
        <v>144.01999999999998</v>
      </c>
      <c r="F36" s="15">
        <f t="shared" si="6"/>
        <v>2486.4</v>
      </c>
      <c r="G36" s="40">
        <v>168.47</v>
      </c>
      <c r="H36" s="55">
        <f t="shared" si="7"/>
        <v>2971.2</v>
      </c>
      <c r="I36" s="40">
        <v>196.85999999999999</v>
      </c>
      <c r="J36" s="55">
        <f t="shared" si="8"/>
        <v>3443.2000000000003</v>
      </c>
      <c r="K36" s="40">
        <v>277.27999999999997</v>
      </c>
      <c r="L36" s="55">
        <f t="shared" si="9"/>
        <v>4592</v>
      </c>
    </row>
    <row r="37" spans="1:12">
      <c r="A37" s="151"/>
      <c r="B37" s="11">
        <v>1800</v>
      </c>
      <c r="C37" s="39">
        <v>124.35000000000001</v>
      </c>
      <c r="D37" s="15">
        <f t="shared" si="5"/>
        <v>2196</v>
      </c>
      <c r="E37" s="39">
        <v>158.70999999999998</v>
      </c>
      <c r="F37" s="15">
        <f t="shared" si="6"/>
        <v>2797.2000000000003</v>
      </c>
      <c r="G37" s="40">
        <v>186.06</v>
      </c>
      <c r="H37" s="55">
        <f t="shared" si="7"/>
        <v>3342.6</v>
      </c>
      <c r="I37" s="40">
        <v>218.29</v>
      </c>
      <c r="J37" s="55">
        <f t="shared" si="8"/>
        <v>3873.6000000000004</v>
      </c>
      <c r="K37" s="40">
        <v>308.83</v>
      </c>
      <c r="L37" s="55">
        <f t="shared" si="9"/>
        <v>5166</v>
      </c>
    </row>
    <row r="38" spans="1:12">
      <c r="A38" s="151"/>
      <c r="B38" s="50">
        <v>2000</v>
      </c>
      <c r="C38" s="86">
        <v>134.82999999999998</v>
      </c>
      <c r="D38" s="51">
        <f t="shared" si="5"/>
        <v>2440</v>
      </c>
      <c r="E38" s="86">
        <v>172.79</v>
      </c>
      <c r="F38" s="51">
        <f t="shared" si="6"/>
        <v>3108</v>
      </c>
      <c r="G38" s="56">
        <v>202.89</v>
      </c>
      <c r="H38" s="57">
        <f t="shared" si="7"/>
        <v>3714</v>
      </c>
      <c r="I38" s="56">
        <v>238.75</v>
      </c>
      <c r="J38" s="57">
        <f t="shared" si="8"/>
        <v>4304</v>
      </c>
      <c r="K38" s="56">
        <v>338.67</v>
      </c>
      <c r="L38" s="57">
        <f t="shared" si="9"/>
        <v>5740</v>
      </c>
    </row>
    <row r="39" spans="1:12" s="10" customFormat="1" ht="15" customHeight="1">
      <c r="A39" s="151"/>
      <c r="B39" s="11">
        <v>2200</v>
      </c>
      <c r="C39" s="39">
        <v>146.44999999999999</v>
      </c>
      <c r="D39" s="15">
        <f t="shared" si="5"/>
        <v>2684</v>
      </c>
      <c r="E39" s="39">
        <v>188.12</v>
      </c>
      <c r="F39" s="15">
        <f t="shared" si="6"/>
        <v>3418.8</v>
      </c>
      <c r="G39" s="40">
        <v>221.04999999999998</v>
      </c>
      <c r="H39" s="55">
        <f t="shared" si="7"/>
        <v>4085.4</v>
      </c>
      <c r="I39" s="40">
        <v>260.45999999999998</v>
      </c>
      <c r="J39" s="55">
        <f t="shared" si="8"/>
        <v>4734.4000000000005</v>
      </c>
      <c r="K39" s="40">
        <v>370</v>
      </c>
      <c r="L39" s="55">
        <f t="shared" si="9"/>
        <v>6314</v>
      </c>
    </row>
    <row r="40" spans="1:12">
      <c r="A40" s="151"/>
      <c r="B40" s="11">
        <v>2400</v>
      </c>
      <c r="C40" s="39">
        <v>157.06</v>
      </c>
      <c r="D40" s="15">
        <f t="shared" si="5"/>
        <v>2928</v>
      </c>
      <c r="E40" s="39">
        <v>202.51999999999998</v>
      </c>
      <c r="F40" s="15">
        <f t="shared" si="6"/>
        <v>3729.6</v>
      </c>
      <c r="G40" s="40">
        <v>238.09</v>
      </c>
      <c r="H40" s="55">
        <f t="shared" si="7"/>
        <v>4456.8</v>
      </c>
      <c r="I40" s="40">
        <v>281.31</v>
      </c>
      <c r="J40" s="55">
        <f t="shared" si="8"/>
        <v>5164.8</v>
      </c>
      <c r="K40" s="40">
        <v>401.03</v>
      </c>
      <c r="L40" s="55">
        <f t="shared" si="9"/>
        <v>6888</v>
      </c>
    </row>
    <row r="41" spans="1:12">
      <c r="A41" s="151"/>
      <c r="B41" s="11">
        <v>2600</v>
      </c>
      <c r="C41" s="39">
        <v>167.69</v>
      </c>
      <c r="D41" s="15">
        <f t="shared" si="5"/>
        <v>3172</v>
      </c>
      <c r="E41" s="39">
        <v>216.92</v>
      </c>
      <c r="F41" s="15">
        <f t="shared" si="6"/>
        <v>4040.4</v>
      </c>
      <c r="G41" s="40">
        <v>255.22</v>
      </c>
      <c r="H41" s="55">
        <f t="shared" si="7"/>
        <v>4828.2</v>
      </c>
      <c r="I41" s="40">
        <v>302.08999999999997</v>
      </c>
      <c r="J41" s="55">
        <f t="shared" si="8"/>
        <v>5595.2000000000007</v>
      </c>
      <c r="K41" s="40">
        <v>431.53999999999996</v>
      </c>
      <c r="L41" s="55">
        <f t="shared" si="9"/>
        <v>7462</v>
      </c>
    </row>
    <row r="42" spans="1:12">
      <c r="A42" s="151"/>
      <c r="B42" s="11">
        <v>2800</v>
      </c>
      <c r="C42" s="39">
        <v>178.26999999999998</v>
      </c>
      <c r="D42" s="15">
        <f t="shared" si="5"/>
        <v>3416</v>
      </c>
      <c r="E42" s="39">
        <v>231.32</v>
      </c>
      <c r="F42" s="15">
        <f t="shared" si="6"/>
        <v>4351.2</v>
      </c>
      <c r="G42" s="40">
        <v>272.06</v>
      </c>
      <c r="H42" s="55">
        <f t="shared" si="7"/>
        <v>5199.6000000000004</v>
      </c>
      <c r="I42" s="40">
        <v>322.87</v>
      </c>
      <c r="J42" s="55">
        <f t="shared" si="8"/>
        <v>6025.6</v>
      </c>
      <c r="K42" s="40">
        <v>462.08</v>
      </c>
      <c r="L42" s="55">
        <f t="shared" si="9"/>
        <v>8036</v>
      </c>
    </row>
    <row r="43" spans="1:12">
      <c r="A43" s="152"/>
      <c r="B43" s="11">
        <v>3000</v>
      </c>
      <c r="C43" s="39">
        <v>188.94</v>
      </c>
      <c r="D43" s="15">
        <f t="shared" si="5"/>
        <v>3660</v>
      </c>
      <c r="E43" s="39">
        <v>245.88</v>
      </c>
      <c r="F43" s="15">
        <f t="shared" si="6"/>
        <v>4662</v>
      </c>
      <c r="G43" s="40">
        <v>289.14</v>
      </c>
      <c r="H43" s="55">
        <f t="shared" si="7"/>
        <v>5571</v>
      </c>
      <c r="I43" s="40">
        <v>343.78999999999996</v>
      </c>
      <c r="J43" s="55">
        <f t="shared" si="8"/>
        <v>6456</v>
      </c>
      <c r="K43" s="40">
        <v>492.8</v>
      </c>
      <c r="L43" s="55">
        <f t="shared" si="9"/>
        <v>8610</v>
      </c>
    </row>
    <row r="44" spans="1:12">
      <c r="A44" s="150" t="s">
        <v>23</v>
      </c>
      <c r="B44" s="11">
        <v>400</v>
      </c>
      <c r="C44" s="39">
        <v>51.94</v>
      </c>
      <c r="D44" s="15">
        <f>B44*1.543</f>
        <v>617.19999999999993</v>
      </c>
      <c r="E44" s="39">
        <v>62.449999999999996</v>
      </c>
      <c r="F44" s="15">
        <f>B44*1.983</f>
        <v>793.2</v>
      </c>
      <c r="G44" s="40">
        <v>67.98</v>
      </c>
      <c r="H44" s="55">
        <f>B44*2.379</f>
        <v>951.6</v>
      </c>
      <c r="I44" s="40">
        <v>78.83</v>
      </c>
      <c r="J44" s="55">
        <f>B44*2.791</f>
        <v>1116.3999999999999</v>
      </c>
      <c r="K44" s="40">
        <v>103.5</v>
      </c>
      <c r="L44" s="55">
        <f>B44*3.842</f>
        <v>1536.8</v>
      </c>
    </row>
    <row r="45" spans="1:12">
      <c r="A45" s="151"/>
      <c r="B45" s="11">
        <v>500</v>
      </c>
      <c r="C45" s="39">
        <v>58.85</v>
      </c>
      <c r="D45" s="15">
        <f t="shared" ref="D45:D63" si="10">B45*1.543</f>
        <v>771.5</v>
      </c>
      <c r="E45" s="39">
        <v>70.320000000000007</v>
      </c>
      <c r="F45" s="15">
        <f t="shared" ref="F45:F63" si="11">B45*1.983</f>
        <v>991.5</v>
      </c>
      <c r="G45" s="40">
        <v>78.010000000000005</v>
      </c>
      <c r="H45" s="55">
        <f t="shared" ref="H45:H63" si="12">B45*2.379</f>
        <v>1189.5</v>
      </c>
      <c r="I45" s="40">
        <v>90.34</v>
      </c>
      <c r="J45" s="55">
        <f t="shared" ref="J45:J63" si="13">B45*2.791</f>
        <v>1395.5</v>
      </c>
      <c r="K45" s="40">
        <v>120.37</v>
      </c>
      <c r="L45" s="55">
        <f t="shared" ref="L45:L63" si="14">B45*3.842</f>
        <v>1921</v>
      </c>
    </row>
    <row r="46" spans="1:12">
      <c r="A46" s="151"/>
      <c r="B46" s="11">
        <v>600</v>
      </c>
      <c r="C46" s="39">
        <v>64.59</v>
      </c>
      <c r="D46" s="15">
        <f t="shared" si="10"/>
        <v>925.8</v>
      </c>
      <c r="E46" s="39">
        <v>78.08</v>
      </c>
      <c r="F46" s="15">
        <f t="shared" si="11"/>
        <v>1189.8</v>
      </c>
      <c r="G46" s="40">
        <v>87.01</v>
      </c>
      <c r="H46" s="55">
        <f t="shared" si="12"/>
        <v>1427.4</v>
      </c>
      <c r="I46" s="40">
        <v>101.67</v>
      </c>
      <c r="J46" s="55">
        <f t="shared" si="13"/>
        <v>1674.6</v>
      </c>
      <c r="K46" s="40">
        <v>137.03</v>
      </c>
      <c r="L46" s="55">
        <f t="shared" si="14"/>
        <v>2305.2000000000003</v>
      </c>
    </row>
    <row r="47" spans="1:12">
      <c r="A47" s="151"/>
      <c r="B47" s="11">
        <v>700</v>
      </c>
      <c r="C47" s="39">
        <v>70.36</v>
      </c>
      <c r="D47" s="15">
        <f t="shared" si="10"/>
        <v>1080.0999999999999</v>
      </c>
      <c r="E47" s="39">
        <v>85.87</v>
      </c>
      <c r="F47" s="15">
        <f t="shared" si="11"/>
        <v>1388.1000000000001</v>
      </c>
      <c r="G47" s="40">
        <v>98.48</v>
      </c>
      <c r="H47" s="55">
        <f t="shared" si="12"/>
        <v>1665.3</v>
      </c>
      <c r="I47" s="40">
        <v>113.05000000000001</v>
      </c>
      <c r="J47" s="55">
        <f t="shared" si="13"/>
        <v>1953.7</v>
      </c>
      <c r="K47" s="40">
        <v>153.69999999999999</v>
      </c>
      <c r="L47" s="55">
        <f t="shared" si="14"/>
        <v>2689.4</v>
      </c>
    </row>
    <row r="48" spans="1:12">
      <c r="A48" s="151"/>
      <c r="B48" s="11">
        <v>800</v>
      </c>
      <c r="C48" s="39">
        <v>76.08</v>
      </c>
      <c r="D48" s="15">
        <f t="shared" si="10"/>
        <v>1234.3999999999999</v>
      </c>
      <c r="E48" s="39">
        <v>93.62</v>
      </c>
      <c r="F48" s="15">
        <f t="shared" si="11"/>
        <v>1586.4</v>
      </c>
      <c r="G48" s="40">
        <v>107.93</v>
      </c>
      <c r="H48" s="55">
        <f t="shared" si="12"/>
        <v>1903.2</v>
      </c>
      <c r="I48" s="40">
        <v>124.44000000000001</v>
      </c>
      <c r="J48" s="55">
        <f t="shared" si="13"/>
        <v>2232.7999999999997</v>
      </c>
      <c r="K48" s="40">
        <v>170.48999999999998</v>
      </c>
      <c r="L48" s="55">
        <f t="shared" si="14"/>
        <v>3073.6</v>
      </c>
    </row>
    <row r="49" spans="1:12">
      <c r="A49" s="151"/>
      <c r="B49" s="11">
        <v>900</v>
      </c>
      <c r="C49" s="39">
        <v>82.14</v>
      </c>
      <c r="D49" s="15">
        <f t="shared" si="10"/>
        <v>1388.7</v>
      </c>
      <c r="E49" s="39">
        <v>101.76</v>
      </c>
      <c r="F49" s="15">
        <f t="shared" si="11"/>
        <v>1784.7</v>
      </c>
      <c r="G49" s="40">
        <v>117.72</v>
      </c>
      <c r="H49" s="55">
        <f t="shared" si="12"/>
        <v>2141.1</v>
      </c>
      <c r="I49" s="40">
        <v>136.26999999999998</v>
      </c>
      <c r="J49" s="55">
        <f t="shared" si="13"/>
        <v>2511.9</v>
      </c>
      <c r="K49" s="40">
        <v>187.70999999999998</v>
      </c>
      <c r="L49" s="55">
        <f t="shared" si="14"/>
        <v>3457.8</v>
      </c>
    </row>
    <row r="50" spans="1:12">
      <c r="A50" s="151"/>
      <c r="B50" s="50">
        <v>1000</v>
      </c>
      <c r="C50" s="86">
        <v>87.72</v>
      </c>
      <c r="D50" s="51">
        <f t="shared" si="10"/>
        <v>1543</v>
      </c>
      <c r="E50" s="86">
        <v>109.35000000000001</v>
      </c>
      <c r="F50" s="51">
        <f t="shared" si="11"/>
        <v>1983</v>
      </c>
      <c r="G50" s="56">
        <v>126.98</v>
      </c>
      <c r="H50" s="57">
        <f t="shared" si="12"/>
        <v>2379</v>
      </c>
      <c r="I50" s="56">
        <v>147.44</v>
      </c>
      <c r="J50" s="57">
        <f t="shared" si="13"/>
        <v>2791</v>
      </c>
      <c r="K50" s="56">
        <v>204.2</v>
      </c>
      <c r="L50" s="57">
        <f t="shared" si="14"/>
        <v>3842</v>
      </c>
    </row>
    <row r="51" spans="1:12">
      <c r="A51" s="151"/>
      <c r="B51" s="11">
        <v>1100</v>
      </c>
      <c r="C51" s="39">
        <v>93.54</v>
      </c>
      <c r="D51" s="15">
        <f t="shared" si="10"/>
        <v>1697.3</v>
      </c>
      <c r="E51" s="39">
        <v>117.18</v>
      </c>
      <c r="F51" s="15">
        <f t="shared" si="11"/>
        <v>2181.3000000000002</v>
      </c>
      <c r="G51" s="40">
        <v>136.51</v>
      </c>
      <c r="H51" s="55">
        <f t="shared" si="12"/>
        <v>2616.9</v>
      </c>
      <c r="I51" s="40">
        <v>158.84</v>
      </c>
      <c r="J51" s="55">
        <f t="shared" si="13"/>
        <v>3070.1</v>
      </c>
      <c r="K51" s="40">
        <v>220.95999999999998</v>
      </c>
      <c r="L51" s="55">
        <f t="shared" si="14"/>
        <v>4226.2</v>
      </c>
    </row>
    <row r="52" spans="1:12">
      <c r="A52" s="151"/>
      <c r="B52" s="11">
        <v>1200</v>
      </c>
      <c r="C52" s="39">
        <v>99.14</v>
      </c>
      <c r="D52" s="15">
        <f t="shared" si="10"/>
        <v>1851.6</v>
      </c>
      <c r="E52" s="39">
        <v>124.79</v>
      </c>
      <c r="F52" s="15">
        <f t="shared" si="11"/>
        <v>2379.6</v>
      </c>
      <c r="G52" s="40">
        <v>145.76999999999998</v>
      </c>
      <c r="H52" s="55">
        <f t="shared" si="12"/>
        <v>2854.8</v>
      </c>
      <c r="I52" s="40">
        <v>170.04</v>
      </c>
      <c r="J52" s="55">
        <f t="shared" si="13"/>
        <v>3349.2</v>
      </c>
      <c r="K52" s="40">
        <v>237.45</v>
      </c>
      <c r="L52" s="55">
        <f t="shared" si="14"/>
        <v>4610.4000000000005</v>
      </c>
    </row>
    <row r="53" spans="1:12">
      <c r="A53" s="151"/>
      <c r="B53" s="11">
        <v>1300</v>
      </c>
      <c r="C53" s="39">
        <v>105.05000000000001</v>
      </c>
      <c r="D53" s="15">
        <f t="shared" si="10"/>
        <v>2005.8999999999999</v>
      </c>
      <c r="E53" s="39">
        <v>132.72</v>
      </c>
      <c r="F53" s="15">
        <f t="shared" si="11"/>
        <v>2577.9</v>
      </c>
      <c r="G53" s="40">
        <v>155.35</v>
      </c>
      <c r="H53" s="55">
        <f t="shared" si="12"/>
        <v>3092.7</v>
      </c>
      <c r="I53" s="40">
        <v>181.56</v>
      </c>
      <c r="J53" s="55">
        <f t="shared" si="13"/>
        <v>3628.2999999999997</v>
      </c>
      <c r="K53" s="40">
        <v>254.26</v>
      </c>
      <c r="L53" s="55">
        <f t="shared" si="14"/>
        <v>4994.6000000000004</v>
      </c>
    </row>
    <row r="54" spans="1:12">
      <c r="A54" s="151"/>
      <c r="B54" s="11">
        <v>1400</v>
      </c>
      <c r="C54" s="39">
        <v>110.92</v>
      </c>
      <c r="D54" s="15">
        <f t="shared" si="10"/>
        <v>2160.1999999999998</v>
      </c>
      <c r="E54" s="39">
        <v>140.60999999999999</v>
      </c>
      <c r="F54" s="15">
        <f t="shared" si="11"/>
        <v>2776.2000000000003</v>
      </c>
      <c r="G54" s="40">
        <v>164.89999999999998</v>
      </c>
      <c r="H54" s="55">
        <f t="shared" si="12"/>
        <v>3330.6</v>
      </c>
      <c r="I54" s="40">
        <v>193.04</v>
      </c>
      <c r="J54" s="55">
        <f t="shared" si="13"/>
        <v>3907.4</v>
      </c>
      <c r="K54" s="40">
        <v>271.03999999999996</v>
      </c>
      <c r="L54" s="55">
        <f t="shared" si="14"/>
        <v>5378.8</v>
      </c>
    </row>
    <row r="55" spans="1:12">
      <c r="A55" s="151"/>
      <c r="B55" s="11">
        <v>1500</v>
      </c>
      <c r="C55" s="39">
        <v>116.54</v>
      </c>
      <c r="D55" s="15">
        <f t="shared" si="10"/>
        <v>2314.5</v>
      </c>
      <c r="E55" s="39">
        <v>148.25</v>
      </c>
      <c r="F55" s="15">
        <f t="shared" si="11"/>
        <v>2974.5</v>
      </c>
      <c r="G55" s="40">
        <v>174.19</v>
      </c>
      <c r="H55" s="55">
        <f t="shared" si="12"/>
        <v>3568.5</v>
      </c>
      <c r="I55" s="40">
        <v>204.26999999999998</v>
      </c>
      <c r="J55" s="55">
        <f t="shared" si="13"/>
        <v>4186.5</v>
      </c>
      <c r="K55" s="40">
        <v>287.57</v>
      </c>
      <c r="L55" s="55">
        <f t="shared" si="14"/>
        <v>5763</v>
      </c>
    </row>
    <row r="56" spans="1:12">
      <c r="A56" s="151"/>
      <c r="B56" s="11">
        <v>1600</v>
      </c>
      <c r="C56" s="39">
        <v>122.17</v>
      </c>
      <c r="D56" s="15">
        <f t="shared" si="10"/>
        <v>2468.7999999999997</v>
      </c>
      <c r="E56" s="39">
        <v>155.89999999999998</v>
      </c>
      <c r="F56" s="15">
        <f t="shared" si="11"/>
        <v>3172.8</v>
      </c>
      <c r="G56" s="40">
        <v>183.48999999999998</v>
      </c>
      <c r="H56" s="55">
        <f t="shared" si="12"/>
        <v>3806.4</v>
      </c>
      <c r="I56" s="40">
        <v>215.5</v>
      </c>
      <c r="J56" s="55">
        <f t="shared" si="13"/>
        <v>4465.5999999999995</v>
      </c>
      <c r="K56" s="40">
        <v>304.09999999999997</v>
      </c>
      <c r="L56" s="55">
        <f t="shared" si="14"/>
        <v>6147.2</v>
      </c>
    </row>
    <row r="57" spans="1:12">
      <c r="A57" s="151"/>
      <c r="B57" s="11">
        <v>1800</v>
      </c>
      <c r="C57" s="39">
        <v>133.88</v>
      </c>
      <c r="D57" s="15">
        <f t="shared" si="10"/>
        <v>2777.4</v>
      </c>
      <c r="E57" s="39">
        <v>171.94</v>
      </c>
      <c r="F57" s="15">
        <f t="shared" si="11"/>
        <v>3569.4</v>
      </c>
      <c r="G57" s="40">
        <v>202.95</v>
      </c>
      <c r="H57" s="55">
        <f t="shared" si="12"/>
        <v>4282.2</v>
      </c>
      <c r="I57" s="40">
        <v>239.26999999999998</v>
      </c>
      <c r="J57" s="55">
        <f t="shared" si="13"/>
        <v>5023.8</v>
      </c>
      <c r="K57" s="40">
        <v>338.98</v>
      </c>
      <c r="L57" s="55">
        <f t="shared" si="14"/>
        <v>6915.6</v>
      </c>
    </row>
    <row r="58" spans="1:12">
      <c r="A58" s="151"/>
      <c r="B58" s="50">
        <v>2000</v>
      </c>
      <c r="C58" s="86">
        <v>145.23999999999998</v>
      </c>
      <c r="D58" s="51">
        <f t="shared" si="10"/>
        <v>3086</v>
      </c>
      <c r="E58" s="86">
        <v>187.39999999999998</v>
      </c>
      <c r="F58" s="51">
        <f t="shared" si="11"/>
        <v>3966</v>
      </c>
      <c r="G58" s="56">
        <v>221.72</v>
      </c>
      <c r="H58" s="57">
        <f t="shared" si="12"/>
        <v>4758</v>
      </c>
      <c r="I58" s="56">
        <v>261.99</v>
      </c>
      <c r="J58" s="57">
        <f t="shared" si="13"/>
        <v>5582</v>
      </c>
      <c r="K58" s="56">
        <v>372.03999999999996</v>
      </c>
      <c r="L58" s="57">
        <f t="shared" si="14"/>
        <v>7684</v>
      </c>
    </row>
    <row r="59" spans="1:12" s="10" customFormat="1" ht="15" customHeight="1">
      <c r="A59" s="151"/>
      <c r="B59" s="11">
        <v>2200</v>
      </c>
      <c r="C59" s="39">
        <v>157.82999999999998</v>
      </c>
      <c r="D59" s="15">
        <f t="shared" si="10"/>
        <v>3394.6</v>
      </c>
      <c r="E59" s="39">
        <v>204.10999999999999</v>
      </c>
      <c r="F59" s="15">
        <f t="shared" si="11"/>
        <v>4362.6000000000004</v>
      </c>
      <c r="G59" s="40">
        <v>241.53</v>
      </c>
      <c r="H59" s="55">
        <f t="shared" si="12"/>
        <v>5233.8</v>
      </c>
      <c r="I59" s="40">
        <v>285.98</v>
      </c>
      <c r="J59" s="55">
        <f t="shared" si="13"/>
        <v>6140.2</v>
      </c>
      <c r="K59" s="40">
        <v>406.3</v>
      </c>
      <c r="L59" s="55">
        <f t="shared" si="14"/>
        <v>8452.4</v>
      </c>
    </row>
    <row r="60" spans="1:12">
      <c r="A60" s="151"/>
      <c r="B60" s="11">
        <v>2400</v>
      </c>
      <c r="C60" s="39">
        <v>169.39999999999998</v>
      </c>
      <c r="D60" s="15">
        <f t="shared" si="10"/>
        <v>3703.2</v>
      </c>
      <c r="E60" s="39">
        <v>219.89</v>
      </c>
      <c r="F60" s="15">
        <f t="shared" si="11"/>
        <v>4759.2</v>
      </c>
      <c r="G60" s="40">
        <v>260.62</v>
      </c>
      <c r="H60" s="55">
        <f t="shared" si="12"/>
        <v>5709.6</v>
      </c>
      <c r="I60" s="40">
        <v>309.19</v>
      </c>
      <c r="J60" s="55">
        <f t="shared" si="13"/>
        <v>6698.4</v>
      </c>
      <c r="K60" s="40">
        <v>440.19</v>
      </c>
      <c r="L60" s="55">
        <f t="shared" si="14"/>
        <v>9220.8000000000011</v>
      </c>
    </row>
    <row r="61" spans="1:12">
      <c r="A61" s="151"/>
      <c r="B61" s="11">
        <v>2600</v>
      </c>
      <c r="C61" s="39">
        <v>180.98999999999998</v>
      </c>
      <c r="D61" s="15">
        <f t="shared" si="10"/>
        <v>4011.7999999999997</v>
      </c>
      <c r="E61" s="39">
        <v>235.67</v>
      </c>
      <c r="F61" s="15">
        <f t="shared" si="11"/>
        <v>5155.8</v>
      </c>
      <c r="G61" s="40">
        <v>279.33999999999997</v>
      </c>
      <c r="H61" s="55">
        <f t="shared" si="12"/>
        <v>6185.4</v>
      </c>
      <c r="I61" s="40">
        <v>332.34</v>
      </c>
      <c r="J61" s="55">
        <f t="shared" si="13"/>
        <v>7256.5999999999995</v>
      </c>
      <c r="K61" s="40">
        <v>473.89</v>
      </c>
      <c r="L61" s="55">
        <f t="shared" si="14"/>
        <v>9989.2000000000007</v>
      </c>
    </row>
    <row r="62" spans="1:12">
      <c r="A62" s="151"/>
      <c r="B62" s="11">
        <v>2800</v>
      </c>
      <c r="C62" s="39">
        <v>192.54999999999998</v>
      </c>
      <c r="D62" s="15">
        <f t="shared" si="10"/>
        <v>4320.3999999999996</v>
      </c>
      <c r="E62" s="39">
        <v>251.45</v>
      </c>
      <c r="F62" s="15">
        <f t="shared" si="11"/>
        <v>5552.4000000000005</v>
      </c>
      <c r="G62" s="40">
        <v>298.27999999999997</v>
      </c>
      <c r="H62" s="55">
        <f t="shared" si="12"/>
        <v>6661.2</v>
      </c>
      <c r="I62" s="40">
        <v>355.55</v>
      </c>
      <c r="J62" s="55">
        <f t="shared" si="13"/>
        <v>7814.8</v>
      </c>
      <c r="K62" s="40">
        <v>507.61</v>
      </c>
      <c r="L62" s="55">
        <f t="shared" si="14"/>
        <v>10757.6</v>
      </c>
    </row>
    <row r="63" spans="1:12">
      <c r="A63" s="152"/>
      <c r="B63" s="11">
        <v>3000</v>
      </c>
      <c r="C63" s="39">
        <v>203.84</v>
      </c>
      <c r="D63" s="15">
        <f t="shared" si="10"/>
        <v>4629</v>
      </c>
      <c r="E63" s="39">
        <v>267.39</v>
      </c>
      <c r="F63" s="15">
        <f t="shared" si="11"/>
        <v>5949</v>
      </c>
      <c r="G63" s="40">
        <v>316.89999999999998</v>
      </c>
      <c r="H63" s="55">
        <f t="shared" si="12"/>
        <v>7137</v>
      </c>
      <c r="I63" s="40">
        <v>378.14</v>
      </c>
      <c r="J63" s="55">
        <f t="shared" si="13"/>
        <v>8373</v>
      </c>
      <c r="K63" s="40">
        <v>541.5</v>
      </c>
      <c r="L63" s="55">
        <f t="shared" si="14"/>
        <v>11526</v>
      </c>
    </row>
    <row r="64" spans="1:12">
      <c r="A64" s="150" t="s">
        <v>24</v>
      </c>
      <c r="B64" s="11">
        <v>400</v>
      </c>
      <c r="C64" s="39">
        <v>72.28</v>
      </c>
      <c r="D64" s="15">
        <f>B64*2.266</f>
        <v>906.4</v>
      </c>
      <c r="E64" s="39">
        <v>86.240000000000009</v>
      </c>
      <c r="F64" s="15">
        <f>B64*2.828</f>
        <v>1131.2</v>
      </c>
      <c r="G64" s="40">
        <v>97.97</v>
      </c>
      <c r="H64" s="55">
        <f>B64*3.36</f>
        <v>1344</v>
      </c>
      <c r="I64" s="40">
        <v>110.5</v>
      </c>
      <c r="J64" s="55">
        <f>B64*3.895</f>
        <v>1558</v>
      </c>
      <c r="K64" s="40">
        <v>148.26</v>
      </c>
      <c r="L64" s="55">
        <f>B64*5.342</f>
        <v>2136.7999999999997</v>
      </c>
    </row>
    <row r="65" spans="1:12">
      <c r="A65" s="151"/>
      <c r="B65" s="11">
        <v>500</v>
      </c>
      <c r="C65" s="39">
        <v>81.08</v>
      </c>
      <c r="D65" s="15">
        <f t="shared" ref="D65:D83" si="15">B65*2.266</f>
        <v>1133</v>
      </c>
      <c r="E65" s="39">
        <v>98</v>
      </c>
      <c r="F65" s="15">
        <f t="shared" ref="F65:F83" si="16">B65*2.828</f>
        <v>1414</v>
      </c>
      <c r="G65" s="40">
        <v>112.24000000000001</v>
      </c>
      <c r="H65" s="55">
        <f t="shared" ref="H65:H83" si="17">B65*3.36</f>
        <v>1680</v>
      </c>
      <c r="I65" s="40">
        <v>127.76</v>
      </c>
      <c r="J65" s="55">
        <f t="shared" ref="J65:J83" si="18">B65*3.895</f>
        <v>1947.5</v>
      </c>
      <c r="K65" s="40">
        <v>173.57999999999998</v>
      </c>
      <c r="L65" s="55">
        <f t="shared" ref="L65:L77" si="19">B65*5.342</f>
        <v>2671</v>
      </c>
    </row>
    <row r="66" spans="1:12">
      <c r="A66" s="151"/>
      <c r="B66" s="11">
        <v>600</v>
      </c>
      <c r="C66" s="39">
        <v>89.75</v>
      </c>
      <c r="D66" s="15">
        <f t="shared" si="15"/>
        <v>1359.6</v>
      </c>
      <c r="E66" s="39">
        <v>109.58</v>
      </c>
      <c r="F66" s="15">
        <f t="shared" si="16"/>
        <v>1696.8</v>
      </c>
      <c r="G66" s="40">
        <v>126.35000000000001</v>
      </c>
      <c r="H66" s="55">
        <f t="shared" si="17"/>
        <v>2016</v>
      </c>
      <c r="I66" s="40">
        <v>144.76</v>
      </c>
      <c r="J66" s="55">
        <f t="shared" si="18"/>
        <v>2337</v>
      </c>
      <c r="K66" s="40">
        <v>198.59</v>
      </c>
      <c r="L66" s="55">
        <f t="shared" si="19"/>
        <v>3205.2</v>
      </c>
    </row>
    <row r="67" spans="1:12">
      <c r="A67" s="151"/>
      <c r="B67" s="11">
        <v>700</v>
      </c>
      <c r="C67" s="39">
        <v>98.460000000000008</v>
      </c>
      <c r="D67" s="15">
        <f t="shared" si="15"/>
        <v>1586.2</v>
      </c>
      <c r="E67" s="39">
        <v>121.22</v>
      </c>
      <c r="F67" s="15">
        <f t="shared" si="16"/>
        <v>1979.6</v>
      </c>
      <c r="G67" s="40">
        <v>140.47999999999999</v>
      </c>
      <c r="H67" s="55">
        <f t="shared" si="17"/>
        <v>2352</v>
      </c>
      <c r="I67" s="40">
        <v>161.82999999999998</v>
      </c>
      <c r="J67" s="55">
        <f t="shared" si="18"/>
        <v>2726.5</v>
      </c>
      <c r="K67" s="40">
        <v>223.63</v>
      </c>
      <c r="L67" s="55">
        <f t="shared" si="19"/>
        <v>3739.3999999999996</v>
      </c>
    </row>
    <row r="68" spans="1:12">
      <c r="A68" s="151"/>
      <c r="B68" s="11">
        <v>800</v>
      </c>
      <c r="C68" s="39">
        <v>107.06</v>
      </c>
      <c r="D68" s="15">
        <f t="shared" si="15"/>
        <v>1812.8</v>
      </c>
      <c r="E68" s="39">
        <v>132.76999999999998</v>
      </c>
      <c r="F68" s="15">
        <f t="shared" si="16"/>
        <v>2262.4</v>
      </c>
      <c r="G68" s="40">
        <v>154.57999999999998</v>
      </c>
      <c r="H68" s="55">
        <f t="shared" si="17"/>
        <v>2688</v>
      </c>
      <c r="I68" s="40">
        <v>178.88</v>
      </c>
      <c r="J68" s="55">
        <f t="shared" si="18"/>
        <v>3116</v>
      </c>
      <c r="K68" s="40">
        <v>248.79</v>
      </c>
      <c r="L68" s="55">
        <f t="shared" si="19"/>
        <v>4273.5999999999995</v>
      </c>
    </row>
    <row r="69" spans="1:12">
      <c r="A69" s="151"/>
      <c r="B69" s="11">
        <v>900</v>
      </c>
      <c r="C69" s="39">
        <v>116.22</v>
      </c>
      <c r="D69" s="15">
        <f t="shared" si="15"/>
        <v>2039.4</v>
      </c>
      <c r="E69" s="39">
        <v>144.94</v>
      </c>
      <c r="F69" s="15">
        <f t="shared" si="16"/>
        <v>2545.1999999999998</v>
      </c>
      <c r="G69" s="40">
        <v>169.25</v>
      </c>
      <c r="H69" s="55">
        <f t="shared" si="17"/>
        <v>3024</v>
      </c>
      <c r="I69" s="40">
        <v>196.64</v>
      </c>
      <c r="J69" s="55">
        <f t="shared" si="18"/>
        <v>3505.5</v>
      </c>
      <c r="K69" s="40">
        <v>274.65999999999997</v>
      </c>
      <c r="L69" s="55">
        <f t="shared" si="19"/>
        <v>4807.7999999999993</v>
      </c>
    </row>
    <row r="70" spans="1:12">
      <c r="A70" s="151"/>
      <c r="B70" s="50">
        <v>1000</v>
      </c>
      <c r="C70" s="86">
        <v>124.59</v>
      </c>
      <c r="D70" s="51">
        <f t="shared" si="15"/>
        <v>2266</v>
      </c>
      <c r="E70" s="86">
        <v>156.22999999999999</v>
      </c>
      <c r="F70" s="51">
        <f t="shared" si="16"/>
        <v>2828</v>
      </c>
      <c r="G70" s="56">
        <v>183.06</v>
      </c>
      <c r="H70" s="57">
        <f t="shared" si="17"/>
        <v>3360</v>
      </c>
      <c r="I70" s="56">
        <v>213.34</v>
      </c>
      <c r="J70" s="57">
        <f t="shared" si="18"/>
        <v>3895</v>
      </c>
      <c r="K70" s="56">
        <v>299.45</v>
      </c>
      <c r="L70" s="57">
        <f t="shared" si="19"/>
        <v>5342</v>
      </c>
    </row>
    <row r="71" spans="1:12">
      <c r="A71" s="151"/>
      <c r="B71" s="11">
        <v>1100</v>
      </c>
      <c r="C71" s="39">
        <v>133.32999999999998</v>
      </c>
      <c r="D71" s="15">
        <f t="shared" si="15"/>
        <v>2492.6</v>
      </c>
      <c r="E71" s="39">
        <v>167.88</v>
      </c>
      <c r="F71" s="15">
        <f t="shared" si="16"/>
        <v>3110.7999999999997</v>
      </c>
      <c r="G71" s="40">
        <v>197.26999999999998</v>
      </c>
      <c r="H71" s="55">
        <f t="shared" si="17"/>
        <v>3696</v>
      </c>
      <c r="I71" s="40">
        <v>230.39999999999998</v>
      </c>
      <c r="J71" s="55">
        <f t="shared" si="18"/>
        <v>4284.5</v>
      </c>
      <c r="K71" s="40">
        <v>324.48</v>
      </c>
      <c r="L71" s="55">
        <f t="shared" si="19"/>
        <v>5876.2</v>
      </c>
    </row>
    <row r="72" spans="1:12">
      <c r="A72" s="151"/>
      <c r="B72" s="11">
        <v>1200</v>
      </c>
      <c r="C72" s="39">
        <v>141.72</v>
      </c>
      <c r="D72" s="15">
        <f t="shared" si="15"/>
        <v>2719.2</v>
      </c>
      <c r="E72" s="39">
        <v>179.19</v>
      </c>
      <c r="F72" s="15">
        <f t="shared" si="16"/>
        <v>3393.6</v>
      </c>
      <c r="G72" s="40">
        <v>211.07999999999998</v>
      </c>
      <c r="H72" s="55">
        <f t="shared" si="17"/>
        <v>4032</v>
      </c>
      <c r="I72" s="40">
        <v>247.14</v>
      </c>
      <c r="J72" s="55">
        <f t="shared" si="18"/>
        <v>4674</v>
      </c>
      <c r="K72" s="40">
        <v>349.19</v>
      </c>
      <c r="L72" s="55">
        <f t="shared" si="19"/>
        <v>6410.4</v>
      </c>
    </row>
    <row r="73" spans="1:12">
      <c r="A73" s="151"/>
      <c r="B73" s="11">
        <v>1300</v>
      </c>
      <c r="C73" s="39">
        <v>150.67999999999998</v>
      </c>
      <c r="D73" s="15">
        <f t="shared" si="15"/>
        <v>2945.8</v>
      </c>
      <c r="E73" s="39">
        <v>191.07999999999998</v>
      </c>
      <c r="F73" s="15">
        <f t="shared" si="16"/>
        <v>3676.3999999999996</v>
      </c>
      <c r="G73" s="40">
        <v>225.45999999999998</v>
      </c>
      <c r="H73" s="55">
        <f t="shared" si="17"/>
        <v>4368</v>
      </c>
      <c r="I73" s="40">
        <v>264.45999999999998</v>
      </c>
      <c r="J73" s="55">
        <f t="shared" si="18"/>
        <v>5063.5</v>
      </c>
      <c r="K73" s="40">
        <v>374.46999999999997</v>
      </c>
      <c r="L73" s="55">
        <f t="shared" si="19"/>
        <v>6944.5999999999995</v>
      </c>
    </row>
    <row r="74" spans="1:12">
      <c r="A74" s="151"/>
      <c r="B74" s="11">
        <v>1400</v>
      </c>
      <c r="C74" s="39">
        <v>159.56</v>
      </c>
      <c r="D74" s="15">
        <f t="shared" si="15"/>
        <v>3172.4</v>
      </c>
      <c r="E74" s="39">
        <v>202.88</v>
      </c>
      <c r="F74" s="15">
        <f t="shared" si="16"/>
        <v>3959.2</v>
      </c>
      <c r="G74" s="40">
        <v>239.76</v>
      </c>
      <c r="H74" s="55">
        <f t="shared" si="17"/>
        <v>4704</v>
      </c>
      <c r="I74" s="40">
        <v>281.69</v>
      </c>
      <c r="J74" s="55">
        <f t="shared" si="18"/>
        <v>5453</v>
      </c>
      <c r="K74" s="40">
        <v>399.67</v>
      </c>
      <c r="L74" s="55">
        <f t="shared" si="19"/>
        <v>7478.7999999999993</v>
      </c>
    </row>
    <row r="75" spans="1:12">
      <c r="A75" s="151"/>
      <c r="B75" s="11">
        <v>1500</v>
      </c>
      <c r="C75" s="39">
        <v>168.01</v>
      </c>
      <c r="D75" s="15">
        <f t="shared" si="15"/>
        <v>3399</v>
      </c>
      <c r="E75" s="39">
        <v>214.25</v>
      </c>
      <c r="F75" s="15">
        <f t="shared" si="16"/>
        <v>4242</v>
      </c>
      <c r="G75" s="40">
        <v>253.63</v>
      </c>
      <c r="H75" s="55">
        <f t="shared" si="17"/>
        <v>5040</v>
      </c>
      <c r="I75" s="40">
        <v>298.49</v>
      </c>
      <c r="J75" s="55">
        <f t="shared" si="18"/>
        <v>5842.5</v>
      </c>
      <c r="K75" s="40">
        <v>424.44</v>
      </c>
      <c r="L75" s="55">
        <f t="shared" si="19"/>
        <v>8012.9999999999991</v>
      </c>
    </row>
    <row r="76" spans="1:12">
      <c r="A76" s="151"/>
      <c r="B76" s="11">
        <v>1600</v>
      </c>
      <c r="C76" s="39">
        <v>176.47</v>
      </c>
      <c r="D76" s="15">
        <f t="shared" si="15"/>
        <v>3625.6</v>
      </c>
      <c r="E76" s="39">
        <v>225.88</v>
      </c>
      <c r="F76" s="15">
        <f t="shared" si="16"/>
        <v>4524.8</v>
      </c>
      <c r="G76" s="40">
        <v>267.5</v>
      </c>
      <c r="H76" s="55">
        <f t="shared" si="17"/>
        <v>5376</v>
      </c>
      <c r="I76" s="40">
        <v>315.3</v>
      </c>
      <c r="J76" s="55">
        <f t="shared" si="18"/>
        <v>6232</v>
      </c>
      <c r="K76" s="40">
        <v>449.21999999999997</v>
      </c>
      <c r="L76" s="55">
        <f t="shared" si="19"/>
        <v>8547.1999999999989</v>
      </c>
    </row>
    <row r="77" spans="1:12">
      <c r="A77" s="151"/>
      <c r="B77" s="11">
        <v>1800</v>
      </c>
      <c r="C77" s="39">
        <v>194.59</v>
      </c>
      <c r="D77" s="15">
        <f t="shared" si="15"/>
        <v>4078.8</v>
      </c>
      <c r="E77" s="39">
        <v>250.23999999999998</v>
      </c>
      <c r="F77" s="15">
        <f t="shared" si="16"/>
        <v>5090.3999999999996</v>
      </c>
      <c r="G77" s="40">
        <v>296.7</v>
      </c>
      <c r="H77" s="55">
        <f t="shared" si="17"/>
        <v>6048</v>
      </c>
      <c r="I77" s="40">
        <v>351.08</v>
      </c>
      <c r="J77" s="55">
        <f t="shared" si="18"/>
        <v>7011</v>
      </c>
      <c r="K77" s="60">
        <v>501.28</v>
      </c>
      <c r="L77" s="61">
        <f t="shared" si="19"/>
        <v>9615.5999999999985</v>
      </c>
    </row>
    <row r="78" spans="1:12">
      <c r="A78" s="151"/>
      <c r="B78" s="50">
        <v>2000</v>
      </c>
      <c r="C78" s="86">
        <v>211.81</v>
      </c>
      <c r="D78" s="51">
        <f t="shared" si="15"/>
        <v>4532</v>
      </c>
      <c r="E78" s="86">
        <v>273.56</v>
      </c>
      <c r="F78" s="51">
        <f t="shared" si="16"/>
        <v>5656</v>
      </c>
      <c r="G78" s="56">
        <v>324.45</v>
      </c>
      <c r="H78" s="57">
        <f t="shared" si="17"/>
        <v>6720</v>
      </c>
      <c r="I78" s="56">
        <v>384.71999999999997</v>
      </c>
      <c r="J78" s="87">
        <f t="shared" si="18"/>
        <v>7790</v>
      </c>
      <c r="K78" s="64"/>
      <c r="L78" s="65"/>
    </row>
    <row r="79" spans="1:12" s="10" customFormat="1" ht="15" customHeight="1">
      <c r="A79" s="151"/>
      <c r="B79" s="11">
        <v>2200</v>
      </c>
      <c r="C79" s="39">
        <v>230.91</v>
      </c>
      <c r="D79" s="15">
        <f t="shared" si="15"/>
        <v>4985.2</v>
      </c>
      <c r="E79" s="39">
        <v>299.28999999999996</v>
      </c>
      <c r="F79" s="15">
        <f t="shared" si="16"/>
        <v>6221.5999999999995</v>
      </c>
      <c r="G79" s="40">
        <v>354.78999999999996</v>
      </c>
      <c r="H79" s="55">
        <f t="shared" si="17"/>
        <v>7392</v>
      </c>
      <c r="I79" s="40">
        <v>421.17</v>
      </c>
      <c r="J79" s="59">
        <f t="shared" si="18"/>
        <v>8569</v>
      </c>
      <c r="K79" s="66"/>
      <c r="L79" s="67"/>
    </row>
    <row r="80" spans="1:12">
      <c r="A80" s="151"/>
      <c r="B80" s="11">
        <v>2400</v>
      </c>
      <c r="C80" s="39">
        <v>248.54</v>
      </c>
      <c r="D80" s="15">
        <f t="shared" si="15"/>
        <v>5438.4</v>
      </c>
      <c r="E80" s="39">
        <v>323.74</v>
      </c>
      <c r="F80" s="15">
        <f t="shared" si="16"/>
        <v>6787.2</v>
      </c>
      <c r="G80" s="40">
        <v>382.92</v>
      </c>
      <c r="H80" s="55">
        <f t="shared" si="17"/>
        <v>8064</v>
      </c>
      <c r="I80" s="40">
        <v>455.31</v>
      </c>
      <c r="J80" s="59">
        <f t="shared" si="18"/>
        <v>9348</v>
      </c>
      <c r="K80" s="66"/>
      <c r="L80" s="67"/>
    </row>
    <row r="81" spans="1:12">
      <c r="A81" s="151"/>
      <c r="B81" s="11">
        <v>2600</v>
      </c>
      <c r="C81" s="39">
        <v>265.73</v>
      </c>
      <c r="D81" s="15">
        <f t="shared" si="15"/>
        <v>5891.6</v>
      </c>
      <c r="E81" s="39">
        <v>346.9</v>
      </c>
      <c r="F81" s="15">
        <f t="shared" si="16"/>
        <v>7352.7999999999993</v>
      </c>
      <c r="G81" s="40">
        <v>411.56</v>
      </c>
      <c r="H81" s="55">
        <f t="shared" si="17"/>
        <v>8736</v>
      </c>
      <c r="I81" s="40">
        <v>490.2</v>
      </c>
      <c r="J81" s="59">
        <f t="shared" si="18"/>
        <v>10127</v>
      </c>
      <c r="K81" s="66"/>
      <c r="L81" s="67"/>
    </row>
    <row r="82" spans="1:12">
      <c r="A82" s="151"/>
      <c r="B82" s="11">
        <v>2800</v>
      </c>
      <c r="C82" s="39">
        <v>283.39</v>
      </c>
      <c r="D82" s="15">
        <f t="shared" si="15"/>
        <v>6344.8</v>
      </c>
      <c r="E82" s="39">
        <v>369.84</v>
      </c>
      <c r="F82" s="15">
        <f t="shared" si="16"/>
        <v>7918.4</v>
      </c>
      <c r="G82" s="40">
        <v>439.36</v>
      </c>
      <c r="H82" s="55">
        <f t="shared" si="17"/>
        <v>9408</v>
      </c>
      <c r="I82" s="40">
        <v>525.33000000000004</v>
      </c>
      <c r="J82" s="59">
        <f t="shared" si="18"/>
        <v>10906</v>
      </c>
      <c r="K82" s="66"/>
      <c r="L82" s="67"/>
    </row>
    <row r="83" spans="1:12">
      <c r="A83" s="152"/>
      <c r="B83" s="11">
        <v>3000</v>
      </c>
      <c r="C83" s="39">
        <v>300.38</v>
      </c>
      <c r="D83" s="15">
        <f t="shared" si="15"/>
        <v>6798</v>
      </c>
      <c r="E83" s="39">
        <v>392.77</v>
      </c>
      <c r="F83" s="15">
        <f t="shared" si="16"/>
        <v>8484</v>
      </c>
      <c r="G83" s="40">
        <v>468.07</v>
      </c>
      <c r="H83" s="55">
        <f t="shared" si="17"/>
        <v>10080</v>
      </c>
      <c r="I83" s="40">
        <v>561.16999999999996</v>
      </c>
      <c r="J83" s="59">
        <f t="shared" si="18"/>
        <v>11685</v>
      </c>
      <c r="K83" s="68"/>
      <c r="L83" s="69"/>
    </row>
    <row r="84" spans="1:12" s="10" customFormat="1" ht="15" customHeight="1">
      <c r="A84" s="150" t="s">
        <v>25</v>
      </c>
      <c r="B84" s="11">
        <v>400</v>
      </c>
      <c r="C84" s="39">
        <v>68.86</v>
      </c>
      <c r="D84" s="15">
        <f>B84*0.869</f>
        <v>347.6</v>
      </c>
      <c r="E84" s="39">
        <v>84.06</v>
      </c>
      <c r="F84" s="15">
        <f>B84*1.118</f>
        <v>447.20000000000005</v>
      </c>
      <c r="G84" s="40">
        <v>79.290000000000006</v>
      </c>
      <c r="H84" s="55">
        <f>B84*1.352</f>
        <v>540.80000000000007</v>
      </c>
      <c r="I84" s="40">
        <v>74.78</v>
      </c>
      <c r="J84" s="55">
        <f>B84*1.579</f>
        <v>631.6</v>
      </c>
      <c r="K84" s="62">
        <v>98.93</v>
      </c>
      <c r="L84" s="63">
        <f>B84*2.173</f>
        <v>869.2</v>
      </c>
    </row>
    <row r="85" spans="1:12" s="10" customFormat="1" ht="15" customHeight="1">
      <c r="A85" s="151"/>
      <c r="B85" s="11">
        <v>500</v>
      </c>
      <c r="C85" s="39">
        <v>72.13000000000001</v>
      </c>
      <c r="D85" s="15">
        <f t="shared" ref="D85:D103" si="20">B85*0.869</f>
        <v>434.5</v>
      </c>
      <c r="E85" s="39">
        <v>90.43</v>
      </c>
      <c r="F85" s="15">
        <f t="shared" ref="F85:F103" si="21">B85*1.118</f>
        <v>559</v>
      </c>
      <c r="G85" s="40">
        <v>84.61</v>
      </c>
      <c r="H85" s="55">
        <f t="shared" ref="H85:H103" si="22">B85*1.352</f>
        <v>676</v>
      </c>
      <c r="I85" s="40">
        <v>79.2</v>
      </c>
      <c r="J85" s="55">
        <f t="shared" ref="J85:J103" si="23">B85*1.579</f>
        <v>789.5</v>
      </c>
      <c r="K85" s="40">
        <v>108.10000000000001</v>
      </c>
      <c r="L85" s="55">
        <f t="shared" ref="L85:L103" si="24">B85*2.173</f>
        <v>1086.5</v>
      </c>
    </row>
    <row r="86" spans="1:12" s="10" customFormat="1" ht="15" customHeight="1">
      <c r="A86" s="151"/>
      <c r="B86" s="11">
        <v>600</v>
      </c>
      <c r="C86" s="39">
        <v>75.34</v>
      </c>
      <c r="D86" s="15">
        <f t="shared" si="20"/>
        <v>521.4</v>
      </c>
      <c r="E86" s="39">
        <v>96.67</v>
      </c>
      <c r="F86" s="15">
        <f t="shared" si="21"/>
        <v>670.80000000000007</v>
      </c>
      <c r="G86" s="40">
        <v>89.850000000000009</v>
      </c>
      <c r="H86" s="55">
        <f t="shared" si="22"/>
        <v>811.2</v>
      </c>
      <c r="I86" s="40">
        <v>83.53</v>
      </c>
      <c r="J86" s="55">
        <f t="shared" si="23"/>
        <v>947.4</v>
      </c>
      <c r="K86" s="40">
        <v>117.12</v>
      </c>
      <c r="L86" s="55">
        <f t="shared" si="24"/>
        <v>1303.8</v>
      </c>
    </row>
    <row r="87" spans="1:12" s="10" customFormat="1" ht="15" customHeight="1">
      <c r="A87" s="151"/>
      <c r="B87" s="11">
        <v>700</v>
      </c>
      <c r="C87" s="39">
        <v>78.58</v>
      </c>
      <c r="D87" s="15">
        <f t="shared" si="20"/>
        <v>608.29999999999995</v>
      </c>
      <c r="E87" s="39">
        <v>102.96000000000001</v>
      </c>
      <c r="F87" s="15">
        <f t="shared" si="21"/>
        <v>782.6</v>
      </c>
      <c r="G87" s="40">
        <v>95.12</v>
      </c>
      <c r="H87" s="55">
        <f t="shared" si="22"/>
        <v>946.40000000000009</v>
      </c>
      <c r="I87" s="40">
        <v>87.9</v>
      </c>
      <c r="J87" s="55">
        <f t="shared" si="23"/>
        <v>1105.3</v>
      </c>
      <c r="K87" s="40">
        <v>126.16000000000001</v>
      </c>
      <c r="L87" s="55">
        <f t="shared" si="24"/>
        <v>1521.1000000000001</v>
      </c>
    </row>
    <row r="88" spans="1:12" s="10" customFormat="1" ht="15" customHeight="1">
      <c r="A88" s="151"/>
      <c r="B88" s="11">
        <v>800</v>
      </c>
      <c r="C88" s="39">
        <v>81.660000000000011</v>
      </c>
      <c r="D88" s="15">
        <f t="shared" si="20"/>
        <v>695.2</v>
      </c>
      <c r="E88" s="39">
        <v>109.14</v>
      </c>
      <c r="F88" s="15">
        <f t="shared" si="21"/>
        <v>894.40000000000009</v>
      </c>
      <c r="G88" s="40">
        <v>100.28</v>
      </c>
      <c r="H88" s="55">
        <f t="shared" si="22"/>
        <v>1081.6000000000001</v>
      </c>
      <c r="I88" s="40">
        <v>92.13000000000001</v>
      </c>
      <c r="J88" s="55">
        <f t="shared" si="23"/>
        <v>1263.2</v>
      </c>
      <c r="K88" s="40">
        <v>135.16999999999999</v>
      </c>
      <c r="L88" s="55">
        <f t="shared" si="24"/>
        <v>1738.4</v>
      </c>
    </row>
    <row r="89" spans="1:12" s="10" customFormat="1" ht="15" customHeight="1">
      <c r="A89" s="151"/>
      <c r="B89" s="11">
        <v>900</v>
      </c>
      <c r="C89" s="39">
        <v>84.81</v>
      </c>
      <c r="D89" s="15">
        <f t="shared" si="20"/>
        <v>782.1</v>
      </c>
      <c r="E89" s="39">
        <v>115.45</v>
      </c>
      <c r="F89" s="15">
        <f t="shared" si="21"/>
        <v>1006.2</v>
      </c>
      <c r="G89" s="40">
        <v>105.49000000000001</v>
      </c>
      <c r="H89" s="55">
        <f t="shared" si="22"/>
        <v>1216.8000000000002</v>
      </c>
      <c r="I89" s="40">
        <v>96.45</v>
      </c>
      <c r="J89" s="55">
        <f t="shared" si="23"/>
        <v>1421.1</v>
      </c>
      <c r="K89" s="40">
        <v>144.29999999999998</v>
      </c>
      <c r="L89" s="55">
        <f t="shared" si="24"/>
        <v>1955.7</v>
      </c>
    </row>
    <row r="90" spans="1:12" s="10" customFormat="1" ht="15" customHeight="1">
      <c r="A90" s="151"/>
      <c r="B90" s="50">
        <v>1000</v>
      </c>
      <c r="C90" s="86">
        <v>87.72</v>
      </c>
      <c r="D90" s="51">
        <f t="shared" si="20"/>
        <v>869</v>
      </c>
      <c r="E90" s="86">
        <v>121.4</v>
      </c>
      <c r="F90" s="51">
        <f t="shared" si="21"/>
        <v>1118</v>
      </c>
      <c r="G90" s="56">
        <v>110.45</v>
      </c>
      <c r="H90" s="57">
        <f t="shared" si="22"/>
        <v>1352</v>
      </c>
      <c r="I90" s="56">
        <v>100.49000000000001</v>
      </c>
      <c r="J90" s="57">
        <f t="shared" si="23"/>
        <v>1579</v>
      </c>
      <c r="K90" s="56">
        <v>153.03</v>
      </c>
      <c r="L90" s="57">
        <f t="shared" si="24"/>
        <v>2173</v>
      </c>
    </row>
    <row r="91" spans="1:12" s="10" customFormat="1" ht="15" customHeight="1">
      <c r="A91" s="151"/>
      <c r="B91" s="11">
        <v>1100</v>
      </c>
      <c r="C91" s="39">
        <v>90.76</v>
      </c>
      <c r="D91" s="15">
        <f t="shared" si="20"/>
        <v>955.9</v>
      </c>
      <c r="E91" s="39">
        <v>127.46000000000001</v>
      </c>
      <c r="F91" s="15">
        <f t="shared" si="21"/>
        <v>1229.8000000000002</v>
      </c>
      <c r="G91" s="40">
        <v>115.54</v>
      </c>
      <c r="H91" s="55">
        <f t="shared" si="22"/>
        <v>1487.2</v>
      </c>
      <c r="I91" s="40">
        <v>104.65</v>
      </c>
      <c r="J91" s="55">
        <f t="shared" si="23"/>
        <v>1736.8999999999999</v>
      </c>
      <c r="K91" s="40">
        <v>161.88999999999999</v>
      </c>
      <c r="L91" s="55">
        <f t="shared" si="24"/>
        <v>2390.3000000000002</v>
      </c>
    </row>
    <row r="92" spans="1:12" s="10" customFormat="1" ht="15" customHeight="1">
      <c r="A92" s="151"/>
      <c r="B92" s="11">
        <v>1200</v>
      </c>
      <c r="C92" s="39">
        <v>93.690000000000012</v>
      </c>
      <c r="D92" s="15">
        <f t="shared" si="20"/>
        <v>1042.8</v>
      </c>
      <c r="E92" s="39">
        <v>133.44</v>
      </c>
      <c r="F92" s="15">
        <f t="shared" si="21"/>
        <v>1341.6000000000001</v>
      </c>
      <c r="G92" s="40">
        <v>120.49000000000001</v>
      </c>
      <c r="H92" s="55">
        <f t="shared" si="22"/>
        <v>1622.4</v>
      </c>
      <c r="I92" s="40">
        <v>108.71000000000001</v>
      </c>
      <c r="J92" s="55">
        <f t="shared" si="23"/>
        <v>1894.8</v>
      </c>
      <c r="K92" s="40">
        <v>170.62</v>
      </c>
      <c r="L92" s="55">
        <f t="shared" si="24"/>
        <v>2607.6</v>
      </c>
    </row>
    <row r="93" spans="1:12" s="10" customFormat="1" ht="15" customHeight="1">
      <c r="A93" s="151"/>
      <c r="B93" s="11">
        <v>1300</v>
      </c>
      <c r="C93" s="39">
        <v>97.17</v>
      </c>
      <c r="D93" s="15">
        <f t="shared" si="20"/>
        <v>1129.7</v>
      </c>
      <c r="E93" s="39">
        <v>139.97</v>
      </c>
      <c r="F93" s="15">
        <f t="shared" si="21"/>
        <v>1453.4</v>
      </c>
      <c r="G93" s="40">
        <v>126</v>
      </c>
      <c r="H93" s="55">
        <f t="shared" si="22"/>
        <v>1757.6000000000001</v>
      </c>
      <c r="I93" s="40">
        <v>113.32000000000001</v>
      </c>
      <c r="J93" s="55">
        <f t="shared" si="23"/>
        <v>2052.6999999999998</v>
      </c>
      <c r="K93" s="40">
        <v>179.89999999999998</v>
      </c>
      <c r="L93" s="55">
        <f t="shared" si="24"/>
        <v>2824.9</v>
      </c>
    </row>
    <row r="94" spans="1:12" s="10" customFormat="1" ht="15" customHeight="1">
      <c r="A94" s="151"/>
      <c r="B94" s="11">
        <v>1400</v>
      </c>
      <c r="C94" s="39">
        <v>100.15</v>
      </c>
      <c r="D94" s="15">
        <f t="shared" si="20"/>
        <v>1216.5999999999999</v>
      </c>
      <c r="E94" s="39">
        <v>145.98999999999998</v>
      </c>
      <c r="F94" s="15">
        <f t="shared" si="21"/>
        <v>1565.2</v>
      </c>
      <c r="G94" s="40">
        <v>131.01999999999998</v>
      </c>
      <c r="H94" s="55">
        <f t="shared" si="22"/>
        <v>1892.8000000000002</v>
      </c>
      <c r="I94" s="40">
        <v>117.44000000000001</v>
      </c>
      <c r="J94" s="55">
        <f t="shared" si="23"/>
        <v>2210.6</v>
      </c>
      <c r="K94" s="40">
        <v>188.69</v>
      </c>
      <c r="L94" s="55">
        <f t="shared" si="24"/>
        <v>3042.2000000000003</v>
      </c>
    </row>
    <row r="95" spans="1:12" s="10" customFormat="1" ht="15" customHeight="1">
      <c r="A95" s="151"/>
      <c r="B95" s="11">
        <v>1500</v>
      </c>
      <c r="C95" s="39">
        <v>103.14</v>
      </c>
      <c r="D95" s="15">
        <f t="shared" si="20"/>
        <v>1303.5</v>
      </c>
      <c r="E95" s="39">
        <v>152.01999999999998</v>
      </c>
      <c r="F95" s="15">
        <f t="shared" si="21"/>
        <v>1677.0000000000002</v>
      </c>
      <c r="G95" s="40">
        <v>136.03</v>
      </c>
      <c r="H95" s="55">
        <f t="shared" si="22"/>
        <v>2028.0000000000002</v>
      </c>
      <c r="I95" s="40">
        <v>121.55000000000001</v>
      </c>
      <c r="J95" s="55">
        <f t="shared" si="23"/>
        <v>2368.5</v>
      </c>
      <c r="K95" s="40">
        <v>197.47</v>
      </c>
      <c r="L95" s="55">
        <f t="shared" si="24"/>
        <v>3259.5</v>
      </c>
    </row>
    <row r="96" spans="1:12" s="10" customFormat="1" ht="15" customHeight="1">
      <c r="A96" s="151"/>
      <c r="B96" s="11">
        <v>1600</v>
      </c>
      <c r="C96" s="39">
        <v>106.13000000000001</v>
      </c>
      <c r="D96" s="15">
        <f t="shared" si="20"/>
        <v>1390.4</v>
      </c>
      <c r="E96" s="39">
        <v>158.06</v>
      </c>
      <c r="F96" s="15">
        <f t="shared" si="21"/>
        <v>1788.8000000000002</v>
      </c>
      <c r="G96" s="40">
        <v>141.04999999999998</v>
      </c>
      <c r="H96" s="55">
        <f t="shared" si="22"/>
        <v>2163.2000000000003</v>
      </c>
      <c r="I96" s="40">
        <v>125.67</v>
      </c>
      <c r="J96" s="55">
        <f t="shared" si="23"/>
        <v>2526.4</v>
      </c>
      <c r="K96" s="40">
        <v>206.26</v>
      </c>
      <c r="L96" s="55">
        <f t="shared" si="24"/>
        <v>3476.8</v>
      </c>
    </row>
    <row r="97" spans="1:12" s="10" customFormat="1" ht="15" customHeight="1">
      <c r="A97" s="151"/>
      <c r="B97" s="11">
        <v>1800</v>
      </c>
      <c r="C97" s="39">
        <v>112.23</v>
      </c>
      <c r="D97" s="15">
        <f t="shared" si="20"/>
        <v>1564.2</v>
      </c>
      <c r="E97" s="39">
        <v>170.89</v>
      </c>
      <c r="F97" s="15">
        <f t="shared" si="21"/>
        <v>2012.4</v>
      </c>
      <c r="G97" s="40">
        <v>151.6</v>
      </c>
      <c r="H97" s="55">
        <f t="shared" si="22"/>
        <v>2433.6000000000004</v>
      </c>
      <c r="I97" s="40">
        <v>134.20999999999998</v>
      </c>
      <c r="J97" s="55">
        <f t="shared" si="23"/>
        <v>2842.2</v>
      </c>
      <c r="K97" s="40">
        <v>225.26999999999998</v>
      </c>
      <c r="L97" s="55">
        <f t="shared" si="24"/>
        <v>3911.4</v>
      </c>
    </row>
    <row r="98" spans="1:12" s="10" customFormat="1" ht="15" customHeight="1">
      <c r="A98" s="151"/>
      <c r="B98" s="50">
        <v>2000</v>
      </c>
      <c r="C98" s="86">
        <v>118.21000000000001</v>
      </c>
      <c r="D98" s="51">
        <f t="shared" si="20"/>
        <v>1738</v>
      </c>
      <c r="E98" s="86">
        <v>182.95999999999998</v>
      </c>
      <c r="F98" s="51">
        <f t="shared" si="21"/>
        <v>2236</v>
      </c>
      <c r="G98" s="56">
        <v>161.63</v>
      </c>
      <c r="H98" s="57">
        <f t="shared" si="22"/>
        <v>2704</v>
      </c>
      <c r="I98" s="56">
        <v>142.44</v>
      </c>
      <c r="J98" s="57">
        <f t="shared" si="23"/>
        <v>3158</v>
      </c>
      <c r="K98" s="56">
        <v>242.85</v>
      </c>
      <c r="L98" s="57">
        <f t="shared" si="24"/>
        <v>4346</v>
      </c>
    </row>
    <row r="99" spans="1:12" s="10" customFormat="1" ht="15" customHeight="1">
      <c r="A99" s="151"/>
      <c r="B99" s="11">
        <v>2200</v>
      </c>
      <c r="C99" s="39">
        <v>126.67</v>
      </c>
      <c r="D99" s="15">
        <f t="shared" si="20"/>
        <v>1911.8</v>
      </c>
      <c r="E99" s="39">
        <v>197.25</v>
      </c>
      <c r="F99" s="15">
        <f t="shared" si="21"/>
        <v>2459.6000000000004</v>
      </c>
      <c r="G99" s="40">
        <v>173.76999999999998</v>
      </c>
      <c r="H99" s="55">
        <f t="shared" si="22"/>
        <v>2974.4</v>
      </c>
      <c r="I99" s="40">
        <v>152.85999999999999</v>
      </c>
      <c r="J99" s="55">
        <f t="shared" si="23"/>
        <v>3473.7999999999997</v>
      </c>
      <c r="K99" s="40">
        <v>262.52999999999997</v>
      </c>
      <c r="L99" s="55">
        <f t="shared" si="24"/>
        <v>4780.6000000000004</v>
      </c>
    </row>
    <row r="100" spans="1:12" s="10" customFormat="1" ht="15" customHeight="1">
      <c r="A100" s="151"/>
      <c r="B100" s="11">
        <v>2400</v>
      </c>
      <c r="C100" s="39">
        <v>132.79</v>
      </c>
      <c r="D100" s="15">
        <f t="shared" si="20"/>
        <v>2085.6</v>
      </c>
      <c r="E100" s="39">
        <v>209.51</v>
      </c>
      <c r="F100" s="15">
        <f t="shared" si="21"/>
        <v>2683.2000000000003</v>
      </c>
      <c r="G100" s="40">
        <v>184.07999999999998</v>
      </c>
      <c r="H100" s="55">
        <f t="shared" si="22"/>
        <v>3244.8</v>
      </c>
      <c r="I100" s="40">
        <v>161.22999999999999</v>
      </c>
      <c r="J100" s="55">
        <f t="shared" si="23"/>
        <v>3789.6</v>
      </c>
      <c r="K100" s="40">
        <v>280.42</v>
      </c>
      <c r="L100" s="55">
        <f t="shared" si="24"/>
        <v>5215.2</v>
      </c>
    </row>
    <row r="101" spans="1:12" s="10" customFormat="1" ht="15" customHeight="1">
      <c r="A101" s="151"/>
      <c r="B101" s="11">
        <v>2600</v>
      </c>
      <c r="C101" s="39">
        <v>138.84</v>
      </c>
      <c r="D101" s="15">
        <f t="shared" si="20"/>
        <v>2259.4</v>
      </c>
      <c r="E101" s="39">
        <v>221.79999999999998</v>
      </c>
      <c r="F101" s="15">
        <f t="shared" si="21"/>
        <v>2906.8</v>
      </c>
      <c r="G101" s="40">
        <v>194.17</v>
      </c>
      <c r="H101" s="55">
        <f t="shared" si="22"/>
        <v>3515.2000000000003</v>
      </c>
      <c r="I101" s="40">
        <v>169.63</v>
      </c>
      <c r="J101" s="55">
        <f t="shared" si="23"/>
        <v>4105.3999999999996</v>
      </c>
      <c r="K101" s="40">
        <v>298.03999999999996</v>
      </c>
      <c r="L101" s="55">
        <f t="shared" si="24"/>
        <v>5649.8</v>
      </c>
    </row>
    <row r="102" spans="1:12" s="10" customFormat="1" ht="15" customHeight="1">
      <c r="A102" s="151"/>
      <c r="B102" s="11">
        <v>2800</v>
      </c>
      <c r="C102" s="39">
        <v>144.82999999999998</v>
      </c>
      <c r="D102" s="15">
        <f t="shared" si="20"/>
        <v>2433.1999999999998</v>
      </c>
      <c r="E102" s="39">
        <v>233.88</v>
      </c>
      <c r="F102" s="15">
        <f t="shared" si="21"/>
        <v>3130.4</v>
      </c>
      <c r="G102" s="40">
        <v>204.35</v>
      </c>
      <c r="H102" s="55">
        <f t="shared" si="22"/>
        <v>3785.6000000000004</v>
      </c>
      <c r="I102" s="40">
        <v>177.87</v>
      </c>
      <c r="J102" s="55">
        <f t="shared" si="23"/>
        <v>4421.2</v>
      </c>
      <c r="K102" s="40">
        <v>315.62</v>
      </c>
      <c r="L102" s="55">
        <f t="shared" si="24"/>
        <v>6084.4000000000005</v>
      </c>
    </row>
    <row r="103" spans="1:12" s="10" customFormat="1" ht="15.75" customHeight="1">
      <c r="A103" s="152"/>
      <c r="B103" s="11">
        <v>3000</v>
      </c>
      <c r="C103" s="39">
        <v>150.82</v>
      </c>
      <c r="D103" s="15">
        <f t="shared" si="20"/>
        <v>2607</v>
      </c>
      <c r="E103" s="39">
        <v>246.14999999999998</v>
      </c>
      <c r="F103" s="15">
        <f t="shared" si="21"/>
        <v>3354.0000000000005</v>
      </c>
      <c r="G103" s="40">
        <v>214.38</v>
      </c>
      <c r="H103" s="55">
        <f t="shared" si="22"/>
        <v>4056.0000000000005</v>
      </c>
      <c r="I103" s="40">
        <v>186.23999999999998</v>
      </c>
      <c r="J103" s="55">
        <f t="shared" si="23"/>
        <v>4737</v>
      </c>
      <c r="K103" s="40">
        <v>333.18</v>
      </c>
      <c r="L103" s="55">
        <f t="shared" si="24"/>
        <v>6519</v>
      </c>
    </row>
    <row r="104" spans="1:12" s="10" customFormat="1">
      <c r="A104" s="150" t="s">
        <v>26</v>
      </c>
      <c r="B104" s="11">
        <v>400</v>
      </c>
      <c r="C104" s="39">
        <v>76</v>
      </c>
      <c r="D104" s="15">
        <f>B104*1.22</f>
        <v>488</v>
      </c>
      <c r="E104" s="39">
        <v>86.570000000000007</v>
      </c>
      <c r="F104" s="15">
        <f>B104*1.554</f>
        <v>621.6</v>
      </c>
      <c r="G104" s="40">
        <v>91.100000000000009</v>
      </c>
      <c r="H104" s="55">
        <f>B104*1.857</f>
        <v>742.8</v>
      </c>
      <c r="I104" s="40">
        <v>101.08</v>
      </c>
      <c r="J104" s="55">
        <f>B104*2.152</f>
        <v>860.80000000000007</v>
      </c>
      <c r="K104" s="40">
        <v>123.74000000000001</v>
      </c>
      <c r="L104" s="55">
        <f>B104*2.87</f>
        <v>1148</v>
      </c>
    </row>
    <row r="105" spans="1:12" s="10" customFormat="1">
      <c r="A105" s="151"/>
      <c r="B105" s="11">
        <v>500</v>
      </c>
      <c r="C105" s="39">
        <v>82.25</v>
      </c>
      <c r="D105" s="15">
        <f t="shared" ref="D105:D123" si="25">B105*1.22</f>
        <v>610</v>
      </c>
      <c r="E105" s="39">
        <v>93.73</v>
      </c>
      <c r="F105" s="15">
        <f t="shared" ref="F105:F123" si="26">B105*1.554</f>
        <v>777</v>
      </c>
      <c r="G105" s="40">
        <v>100.18</v>
      </c>
      <c r="H105" s="55">
        <f t="shared" ref="H105:H123" si="27">B105*1.857</f>
        <v>928.5</v>
      </c>
      <c r="I105" s="40">
        <v>111.48</v>
      </c>
      <c r="J105" s="55">
        <f t="shared" ref="J105:J123" si="28">B105*2.152</f>
        <v>1076</v>
      </c>
      <c r="K105" s="40">
        <v>138.97999999999999</v>
      </c>
      <c r="L105" s="55">
        <f t="shared" ref="L105:L123" si="29">B105*2.87</f>
        <v>1435</v>
      </c>
    </row>
    <row r="106" spans="1:12" s="10" customFormat="1">
      <c r="A106" s="151"/>
      <c r="B106" s="11">
        <v>600</v>
      </c>
      <c r="C106" s="39">
        <v>88.62</v>
      </c>
      <c r="D106" s="15">
        <f t="shared" si="25"/>
        <v>732</v>
      </c>
      <c r="E106" s="39">
        <v>100.79</v>
      </c>
      <c r="F106" s="15">
        <f t="shared" si="26"/>
        <v>932.4</v>
      </c>
      <c r="G106" s="40">
        <v>109.34</v>
      </c>
      <c r="H106" s="55">
        <f t="shared" si="27"/>
        <v>1114.2</v>
      </c>
      <c r="I106" s="40">
        <v>126.68</v>
      </c>
      <c r="J106" s="55">
        <f t="shared" si="28"/>
        <v>1291.2</v>
      </c>
      <c r="K106" s="40">
        <v>154.03</v>
      </c>
      <c r="L106" s="55">
        <f t="shared" si="29"/>
        <v>1722</v>
      </c>
    </row>
    <row r="107" spans="1:12" s="10" customFormat="1">
      <c r="A107" s="151"/>
      <c r="B107" s="11">
        <v>700</v>
      </c>
      <c r="C107" s="39">
        <v>93.910000000000011</v>
      </c>
      <c r="D107" s="15">
        <f t="shared" si="25"/>
        <v>854</v>
      </c>
      <c r="E107" s="39">
        <v>107.88000000000001</v>
      </c>
      <c r="F107" s="15">
        <f t="shared" si="26"/>
        <v>1087.8</v>
      </c>
      <c r="G107" s="40">
        <v>118.23</v>
      </c>
      <c r="H107" s="55">
        <f t="shared" si="27"/>
        <v>1299.9000000000001</v>
      </c>
      <c r="I107" s="40">
        <v>137.25</v>
      </c>
      <c r="J107" s="55">
        <f t="shared" si="28"/>
        <v>1506.4</v>
      </c>
      <c r="K107" s="40">
        <v>169.1</v>
      </c>
      <c r="L107" s="55">
        <f t="shared" si="29"/>
        <v>2009</v>
      </c>
    </row>
    <row r="108" spans="1:12" s="10" customFormat="1">
      <c r="A108" s="151"/>
      <c r="B108" s="11">
        <v>800</v>
      </c>
      <c r="C108" s="39">
        <v>99.13000000000001</v>
      </c>
      <c r="D108" s="15">
        <f t="shared" si="25"/>
        <v>976</v>
      </c>
      <c r="E108" s="39">
        <v>114.93</v>
      </c>
      <c r="F108" s="15">
        <f t="shared" si="26"/>
        <v>1243.2</v>
      </c>
      <c r="G108" s="40">
        <v>127.69000000000001</v>
      </c>
      <c r="H108" s="55">
        <f t="shared" si="27"/>
        <v>1485.6</v>
      </c>
      <c r="I108" s="40">
        <v>147.69999999999999</v>
      </c>
      <c r="J108" s="55">
        <f t="shared" si="28"/>
        <v>1721.6000000000001</v>
      </c>
      <c r="K108" s="40">
        <v>184.25</v>
      </c>
      <c r="L108" s="55">
        <f t="shared" si="29"/>
        <v>2296</v>
      </c>
    </row>
    <row r="109" spans="1:12" s="10" customFormat="1">
      <c r="A109" s="151"/>
      <c r="B109" s="11">
        <v>900</v>
      </c>
      <c r="C109" s="39">
        <v>104.61</v>
      </c>
      <c r="D109" s="15">
        <f t="shared" si="25"/>
        <v>1098</v>
      </c>
      <c r="E109" s="39">
        <v>122.27000000000001</v>
      </c>
      <c r="F109" s="15">
        <f t="shared" si="26"/>
        <v>1398.6000000000001</v>
      </c>
      <c r="G109" s="40">
        <v>136.5</v>
      </c>
      <c r="H109" s="55">
        <f t="shared" si="27"/>
        <v>1671.3</v>
      </c>
      <c r="I109" s="40">
        <v>158.47999999999999</v>
      </c>
      <c r="J109" s="55">
        <f t="shared" si="28"/>
        <v>1936.8000000000002</v>
      </c>
      <c r="K109" s="40">
        <v>199.73999999999998</v>
      </c>
      <c r="L109" s="55">
        <f t="shared" si="29"/>
        <v>2583</v>
      </c>
    </row>
    <row r="110" spans="1:12" s="10" customFormat="1">
      <c r="A110" s="151"/>
      <c r="B110" s="50">
        <v>1000</v>
      </c>
      <c r="C110" s="86">
        <v>109.7</v>
      </c>
      <c r="D110" s="51">
        <f t="shared" si="25"/>
        <v>1220</v>
      </c>
      <c r="E110" s="86">
        <v>129.16</v>
      </c>
      <c r="F110" s="51">
        <f t="shared" si="26"/>
        <v>1554</v>
      </c>
      <c r="G110" s="56">
        <v>144.87</v>
      </c>
      <c r="H110" s="57">
        <f t="shared" si="27"/>
        <v>1857</v>
      </c>
      <c r="I110" s="56">
        <v>168.67</v>
      </c>
      <c r="J110" s="57">
        <f t="shared" si="28"/>
        <v>2152</v>
      </c>
      <c r="K110" s="56">
        <v>214.62</v>
      </c>
      <c r="L110" s="57">
        <f t="shared" si="29"/>
        <v>2870</v>
      </c>
    </row>
    <row r="111" spans="1:12" s="10" customFormat="1">
      <c r="A111" s="151"/>
      <c r="B111" s="11">
        <v>1100</v>
      </c>
      <c r="C111" s="39">
        <v>115.04</v>
      </c>
      <c r="D111" s="15">
        <f t="shared" si="25"/>
        <v>1342</v>
      </c>
      <c r="E111" s="39">
        <v>136.29999999999998</v>
      </c>
      <c r="F111" s="15">
        <f t="shared" si="26"/>
        <v>1709.4</v>
      </c>
      <c r="G111" s="40">
        <v>153.51</v>
      </c>
      <c r="H111" s="55">
        <f t="shared" si="27"/>
        <v>2042.7</v>
      </c>
      <c r="I111" s="40">
        <v>179.09</v>
      </c>
      <c r="J111" s="55">
        <f t="shared" si="28"/>
        <v>2367.2000000000003</v>
      </c>
      <c r="K111" s="40">
        <v>229.76999999999998</v>
      </c>
      <c r="L111" s="55">
        <f t="shared" si="29"/>
        <v>3157</v>
      </c>
    </row>
    <row r="112" spans="1:12" s="10" customFormat="1">
      <c r="A112" s="151"/>
      <c r="B112" s="11">
        <v>1200</v>
      </c>
      <c r="C112" s="39">
        <v>120.14</v>
      </c>
      <c r="D112" s="15">
        <f t="shared" si="25"/>
        <v>1464</v>
      </c>
      <c r="E112" s="39">
        <v>143.22</v>
      </c>
      <c r="F112" s="15">
        <f t="shared" si="26"/>
        <v>1864.8</v>
      </c>
      <c r="G112" s="40">
        <v>161.88999999999999</v>
      </c>
      <c r="H112" s="55">
        <f t="shared" si="27"/>
        <v>2228.4</v>
      </c>
      <c r="I112" s="40">
        <v>189.29999999999998</v>
      </c>
      <c r="J112" s="55">
        <f t="shared" si="28"/>
        <v>2582.4</v>
      </c>
      <c r="K112" s="40">
        <v>244.66</v>
      </c>
      <c r="L112" s="55">
        <f t="shared" si="29"/>
        <v>3444</v>
      </c>
    </row>
    <row r="113" spans="1:12" s="10" customFormat="1">
      <c r="A113" s="151"/>
      <c r="B113" s="11">
        <v>1300</v>
      </c>
      <c r="C113" s="39">
        <v>125.56</v>
      </c>
      <c r="D113" s="15">
        <f t="shared" si="25"/>
        <v>1586</v>
      </c>
      <c r="E113" s="39">
        <v>150.44999999999999</v>
      </c>
      <c r="F113" s="15">
        <f t="shared" si="26"/>
        <v>2020.2</v>
      </c>
      <c r="G113" s="40">
        <v>170.57999999999998</v>
      </c>
      <c r="H113" s="55">
        <f t="shared" si="27"/>
        <v>2414.1</v>
      </c>
      <c r="I113" s="40">
        <v>193.79999999999998</v>
      </c>
      <c r="J113" s="55">
        <f t="shared" si="28"/>
        <v>2797.6000000000004</v>
      </c>
      <c r="K113" s="40">
        <v>259.86</v>
      </c>
      <c r="L113" s="55">
        <f t="shared" si="29"/>
        <v>3731</v>
      </c>
    </row>
    <row r="114" spans="1:12" s="10" customFormat="1">
      <c r="A114" s="151"/>
      <c r="B114" s="11">
        <v>1400</v>
      </c>
      <c r="C114" s="39">
        <v>130.88</v>
      </c>
      <c r="D114" s="15">
        <f t="shared" si="25"/>
        <v>1708</v>
      </c>
      <c r="E114" s="39">
        <v>157.57</v>
      </c>
      <c r="F114" s="15">
        <f t="shared" si="26"/>
        <v>2175.6</v>
      </c>
      <c r="G114" s="40">
        <v>179.17</v>
      </c>
      <c r="H114" s="55">
        <f t="shared" si="27"/>
        <v>2599.8000000000002</v>
      </c>
      <c r="I114" s="40">
        <v>204.10999999999999</v>
      </c>
      <c r="J114" s="55">
        <f t="shared" si="28"/>
        <v>3012.8</v>
      </c>
      <c r="K114" s="40">
        <v>274.95999999999998</v>
      </c>
      <c r="L114" s="55">
        <f t="shared" si="29"/>
        <v>4018</v>
      </c>
    </row>
    <row r="115" spans="1:12" s="10" customFormat="1">
      <c r="A115" s="151"/>
      <c r="B115" s="11">
        <v>1500</v>
      </c>
      <c r="C115" s="39">
        <v>136.01</v>
      </c>
      <c r="D115" s="15">
        <f t="shared" si="25"/>
        <v>1830</v>
      </c>
      <c r="E115" s="39">
        <v>164.51</v>
      </c>
      <c r="F115" s="15">
        <f t="shared" si="26"/>
        <v>2331</v>
      </c>
      <c r="G115" s="40">
        <v>187.57999999999998</v>
      </c>
      <c r="H115" s="55">
        <f t="shared" si="27"/>
        <v>2785.5</v>
      </c>
      <c r="I115" s="40">
        <v>214.23999999999998</v>
      </c>
      <c r="J115" s="55">
        <f t="shared" si="28"/>
        <v>3228</v>
      </c>
      <c r="K115" s="40">
        <v>289.88</v>
      </c>
      <c r="L115" s="55">
        <f t="shared" si="29"/>
        <v>4305</v>
      </c>
    </row>
    <row r="116" spans="1:12" s="10" customFormat="1">
      <c r="A116" s="151"/>
      <c r="B116" s="11">
        <v>1600</v>
      </c>
      <c r="C116" s="39">
        <v>141.16</v>
      </c>
      <c r="D116" s="15">
        <f t="shared" si="25"/>
        <v>1952</v>
      </c>
      <c r="E116" s="39">
        <v>171.54</v>
      </c>
      <c r="F116" s="15">
        <f t="shared" si="26"/>
        <v>2486.4</v>
      </c>
      <c r="G116" s="40">
        <v>195.98999999999998</v>
      </c>
      <c r="H116" s="55">
        <f t="shared" si="27"/>
        <v>2971.2</v>
      </c>
      <c r="I116" s="40">
        <v>224.38</v>
      </c>
      <c r="J116" s="55">
        <f t="shared" si="28"/>
        <v>3443.2000000000003</v>
      </c>
      <c r="K116" s="40">
        <v>304.8</v>
      </c>
      <c r="L116" s="55">
        <f t="shared" si="29"/>
        <v>4592</v>
      </c>
    </row>
    <row r="117" spans="1:12" s="10" customFormat="1">
      <c r="A117" s="151"/>
      <c r="B117" s="11">
        <v>1800</v>
      </c>
      <c r="C117" s="39">
        <v>151.87</v>
      </c>
      <c r="D117" s="15">
        <f t="shared" si="25"/>
        <v>2196</v>
      </c>
      <c r="E117" s="39">
        <v>186.23</v>
      </c>
      <c r="F117" s="15">
        <f t="shared" si="26"/>
        <v>2797.2000000000003</v>
      </c>
      <c r="G117" s="40">
        <v>213.59</v>
      </c>
      <c r="H117" s="55">
        <f t="shared" si="27"/>
        <v>3342.6</v>
      </c>
      <c r="I117" s="40">
        <v>245.81</v>
      </c>
      <c r="J117" s="55">
        <f t="shared" si="28"/>
        <v>3873.6000000000004</v>
      </c>
      <c r="K117" s="40">
        <v>336.34999999999997</v>
      </c>
      <c r="L117" s="55">
        <f t="shared" si="29"/>
        <v>5166</v>
      </c>
    </row>
    <row r="118" spans="1:12" s="10" customFormat="1">
      <c r="A118" s="151"/>
      <c r="B118" s="50">
        <v>2000</v>
      </c>
      <c r="C118" s="86">
        <v>162.35</v>
      </c>
      <c r="D118" s="51">
        <f t="shared" si="25"/>
        <v>2440</v>
      </c>
      <c r="E118" s="86">
        <v>200.31</v>
      </c>
      <c r="F118" s="51">
        <f t="shared" si="26"/>
        <v>3108</v>
      </c>
      <c r="G118" s="56">
        <v>230.41</v>
      </c>
      <c r="H118" s="57">
        <f t="shared" si="27"/>
        <v>3714</v>
      </c>
      <c r="I118" s="56">
        <v>266.27</v>
      </c>
      <c r="J118" s="57">
        <f t="shared" si="28"/>
        <v>4304</v>
      </c>
      <c r="K118" s="56">
        <v>366.19</v>
      </c>
      <c r="L118" s="57">
        <f t="shared" si="29"/>
        <v>5740</v>
      </c>
    </row>
    <row r="119" spans="1:12" s="10" customFormat="1" ht="15" customHeight="1">
      <c r="A119" s="151"/>
      <c r="B119" s="11">
        <v>2200</v>
      </c>
      <c r="C119" s="39">
        <v>173.97</v>
      </c>
      <c r="D119" s="15">
        <f t="shared" si="25"/>
        <v>2684</v>
      </c>
      <c r="E119" s="39">
        <v>215.64</v>
      </c>
      <c r="F119" s="15">
        <f t="shared" si="26"/>
        <v>3418.8</v>
      </c>
      <c r="G119" s="40">
        <v>248.57</v>
      </c>
      <c r="H119" s="55">
        <f t="shared" si="27"/>
        <v>4085.4</v>
      </c>
      <c r="I119" s="40">
        <v>287.98</v>
      </c>
      <c r="J119" s="55">
        <f t="shared" si="28"/>
        <v>4734.4000000000005</v>
      </c>
      <c r="K119" s="40">
        <v>397.52</v>
      </c>
      <c r="L119" s="55">
        <f t="shared" si="29"/>
        <v>6314</v>
      </c>
    </row>
    <row r="120" spans="1:12" s="10" customFormat="1">
      <c r="A120" s="151"/>
      <c r="B120" s="11">
        <v>2400</v>
      </c>
      <c r="C120" s="39">
        <v>184.57999999999998</v>
      </c>
      <c r="D120" s="15">
        <f t="shared" si="25"/>
        <v>2928</v>
      </c>
      <c r="E120" s="39">
        <v>230.04</v>
      </c>
      <c r="F120" s="15">
        <f t="shared" si="26"/>
        <v>3729.6</v>
      </c>
      <c r="G120" s="40">
        <v>265.61</v>
      </c>
      <c r="H120" s="55">
        <f t="shared" si="27"/>
        <v>4456.8</v>
      </c>
      <c r="I120" s="40">
        <v>308.83</v>
      </c>
      <c r="J120" s="55">
        <f t="shared" si="28"/>
        <v>5164.8</v>
      </c>
      <c r="K120" s="40">
        <v>428.55</v>
      </c>
      <c r="L120" s="55">
        <f t="shared" si="29"/>
        <v>6888</v>
      </c>
    </row>
    <row r="121" spans="1:12" s="10" customFormat="1">
      <c r="A121" s="151"/>
      <c r="B121" s="11">
        <v>2600</v>
      </c>
      <c r="C121" s="39">
        <v>195.20999999999998</v>
      </c>
      <c r="D121" s="15">
        <f t="shared" si="25"/>
        <v>3172</v>
      </c>
      <c r="E121" s="39">
        <v>244.44</v>
      </c>
      <c r="F121" s="15">
        <f t="shared" si="26"/>
        <v>4040.4</v>
      </c>
      <c r="G121" s="40">
        <v>282.74</v>
      </c>
      <c r="H121" s="55">
        <f t="shared" si="27"/>
        <v>4828.2</v>
      </c>
      <c r="I121" s="40">
        <v>329.61</v>
      </c>
      <c r="J121" s="55">
        <f t="shared" si="28"/>
        <v>5595.2000000000007</v>
      </c>
      <c r="K121" s="40">
        <v>459.06</v>
      </c>
      <c r="L121" s="55">
        <f t="shared" si="29"/>
        <v>7462</v>
      </c>
    </row>
    <row r="122" spans="1:12" s="10" customFormat="1">
      <c r="A122" s="151"/>
      <c r="B122" s="11">
        <v>2800</v>
      </c>
      <c r="C122" s="39">
        <v>205.79</v>
      </c>
      <c r="D122" s="15">
        <f t="shared" si="25"/>
        <v>3416</v>
      </c>
      <c r="E122" s="39">
        <v>258.83999999999997</v>
      </c>
      <c r="F122" s="15">
        <f t="shared" si="26"/>
        <v>4351.2</v>
      </c>
      <c r="G122" s="40">
        <v>299.58</v>
      </c>
      <c r="H122" s="55">
        <f t="shared" si="27"/>
        <v>5199.6000000000004</v>
      </c>
      <c r="I122" s="40">
        <v>350.39</v>
      </c>
      <c r="J122" s="55">
        <f t="shared" si="28"/>
        <v>6025.6</v>
      </c>
      <c r="K122" s="40">
        <v>489.59999999999997</v>
      </c>
      <c r="L122" s="55">
        <f t="shared" si="29"/>
        <v>8036</v>
      </c>
    </row>
    <row r="123" spans="1:12" s="10" customFormat="1">
      <c r="A123" s="152"/>
      <c r="B123" s="11">
        <v>3000</v>
      </c>
      <c r="C123" s="39">
        <v>216.45999999999998</v>
      </c>
      <c r="D123" s="15">
        <f t="shared" si="25"/>
        <v>3660</v>
      </c>
      <c r="E123" s="39">
        <v>273.39999999999998</v>
      </c>
      <c r="F123" s="15">
        <f t="shared" si="26"/>
        <v>4662</v>
      </c>
      <c r="G123" s="40">
        <v>316.65999999999997</v>
      </c>
      <c r="H123" s="55">
        <f t="shared" si="27"/>
        <v>5571</v>
      </c>
      <c r="I123" s="40">
        <v>371.31</v>
      </c>
      <c r="J123" s="55">
        <f t="shared" si="28"/>
        <v>6456</v>
      </c>
      <c r="K123" s="40">
        <v>520.31999999999994</v>
      </c>
      <c r="L123" s="55">
        <f t="shared" si="29"/>
        <v>8610</v>
      </c>
    </row>
    <row r="124" spans="1:12" s="10" customFormat="1">
      <c r="A124" s="150" t="s">
        <v>27</v>
      </c>
      <c r="B124" s="11">
        <v>400</v>
      </c>
      <c r="C124" s="39">
        <v>79.460000000000008</v>
      </c>
      <c r="D124" s="15">
        <f>B124*1.543</f>
        <v>617.19999999999993</v>
      </c>
      <c r="E124" s="39">
        <v>89.97</v>
      </c>
      <c r="F124" s="15">
        <f>B124*1.983</f>
        <v>793.2</v>
      </c>
      <c r="G124" s="40">
        <v>95.5</v>
      </c>
      <c r="H124" s="55">
        <f>B124*2.379</f>
        <v>951.6</v>
      </c>
      <c r="I124" s="40">
        <v>106.35000000000001</v>
      </c>
      <c r="J124" s="55">
        <f>B124*2.791</f>
        <v>1116.3999999999999</v>
      </c>
      <c r="K124" s="40">
        <v>131.01999999999998</v>
      </c>
      <c r="L124" s="55">
        <f>B124*3.842</f>
        <v>1536.8</v>
      </c>
    </row>
    <row r="125" spans="1:12" s="10" customFormat="1">
      <c r="A125" s="151"/>
      <c r="B125" s="11">
        <v>500</v>
      </c>
      <c r="C125" s="39">
        <v>86.37</v>
      </c>
      <c r="D125" s="15">
        <f t="shared" ref="D125:D143" si="30">B125*1.543</f>
        <v>771.5</v>
      </c>
      <c r="E125" s="39">
        <v>97.84</v>
      </c>
      <c r="F125" s="15">
        <f t="shared" ref="F125:F143" si="31">B125*1.983</f>
        <v>991.5</v>
      </c>
      <c r="G125" s="40">
        <v>105.53</v>
      </c>
      <c r="H125" s="55">
        <f t="shared" ref="H125:H143" si="32">B125*2.379</f>
        <v>1189.5</v>
      </c>
      <c r="I125" s="40">
        <v>117.86</v>
      </c>
      <c r="J125" s="55">
        <f t="shared" ref="J125:J143" si="33">B125*2.791</f>
        <v>1395.5</v>
      </c>
      <c r="K125" s="40">
        <v>147.88999999999999</v>
      </c>
      <c r="L125" s="55">
        <f t="shared" ref="L125:L143" si="34">B125*3.842</f>
        <v>1921</v>
      </c>
    </row>
    <row r="126" spans="1:12" s="10" customFormat="1">
      <c r="A126" s="151"/>
      <c r="B126" s="11">
        <v>600</v>
      </c>
      <c r="C126" s="39">
        <v>92.11</v>
      </c>
      <c r="D126" s="15">
        <f t="shared" si="30"/>
        <v>925.8</v>
      </c>
      <c r="E126" s="39">
        <v>105.60000000000001</v>
      </c>
      <c r="F126" s="15">
        <f t="shared" si="31"/>
        <v>1189.8</v>
      </c>
      <c r="G126" s="40">
        <v>114.53</v>
      </c>
      <c r="H126" s="55">
        <f t="shared" si="32"/>
        <v>1427.4</v>
      </c>
      <c r="I126" s="40">
        <v>129.19</v>
      </c>
      <c r="J126" s="55">
        <f t="shared" si="33"/>
        <v>1674.6</v>
      </c>
      <c r="K126" s="40">
        <v>164.54999999999998</v>
      </c>
      <c r="L126" s="55">
        <f t="shared" si="34"/>
        <v>2305.2000000000003</v>
      </c>
    </row>
    <row r="127" spans="1:12" s="10" customFormat="1">
      <c r="A127" s="151"/>
      <c r="B127" s="11">
        <v>700</v>
      </c>
      <c r="C127" s="39">
        <v>97.88000000000001</v>
      </c>
      <c r="D127" s="15">
        <f t="shared" si="30"/>
        <v>1080.0999999999999</v>
      </c>
      <c r="E127" s="39">
        <v>113.39</v>
      </c>
      <c r="F127" s="15">
        <f t="shared" si="31"/>
        <v>1388.1000000000001</v>
      </c>
      <c r="G127" s="40">
        <v>126.01</v>
      </c>
      <c r="H127" s="55">
        <f t="shared" si="32"/>
        <v>1665.3</v>
      </c>
      <c r="I127" s="40">
        <v>140.57</v>
      </c>
      <c r="J127" s="55">
        <f t="shared" si="33"/>
        <v>1953.7</v>
      </c>
      <c r="K127" s="40">
        <v>181.22</v>
      </c>
      <c r="L127" s="55">
        <f t="shared" si="34"/>
        <v>2689.4</v>
      </c>
    </row>
    <row r="128" spans="1:12" s="10" customFormat="1">
      <c r="A128" s="151"/>
      <c r="B128" s="11">
        <v>800</v>
      </c>
      <c r="C128" s="39">
        <v>103.60000000000001</v>
      </c>
      <c r="D128" s="15">
        <f t="shared" si="30"/>
        <v>1234.3999999999999</v>
      </c>
      <c r="E128" s="39">
        <v>121.14</v>
      </c>
      <c r="F128" s="15">
        <f t="shared" si="31"/>
        <v>1586.4</v>
      </c>
      <c r="G128" s="40">
        <v>135.44999999999999</v>
      </c>
      <c r="H128" s="55">
        <f t="shared" si="32"/>
        <v>1903.2</v>
      </c>
      <c r="I128" s="40">
        <v>151.95999999999998</v>
      </c>
      <c r="J128" s="55">
        <f t="shared" si="33"/>
        <v>2232.7999999999997</v>
      </c>
      <c r="K128" s="40">
        <v>198.01</v>
      </c>
      <c r="L128" s="55">
        <f t="shared" si="34"/>
        <v>3073.6</v>
      </c>
    </row>
    <row r="129" spans="1:12" s="10" customFormat="1">
      <c r="A129" s="151"/>
      <c r="B129" s="11">
        <v>900</v>
      </c>
      <c r="C129" s="39">
        <v>109.66000000000001</v>
      </c>
      <c r="D129" s="15">
        <f t="shared" si="30"/>
        <v>1388.7</v>
      </c>
      <c r="E129" s="39">
        <v>129.28</v>
      </c>
      <c r="F129" s="15">
        <f t="shared" si="31"/>
        <v>1784.7</v>
      </c>
      <c r="G129" s="40">
        <v>145.23999999999998</v>
      </c>
      <c r="H129" s="55">
        <f t="shared" si="32"/>
        <v>2141.1</v>
      </c>
      <c r="I129" s="40">
        <v>163.79</v>
      </c>
      <c r="J129" s="55">
        <f t="shared" si="33"/>
        <v>2511.9</v>
      </c>
      <c r="K129" s="40">
        <v>215.23</v>
      </c>
      <c r="L129" s="55">
        <f t="shared" si="34"/>
        <v>3457.8</v>
      </c>
    </row>
    <row r="130" spans="1:12" s="10" customFormat="1">
      <c r="A130" s="151"/>
      <c r="B130" s="50">
        <v>1000</v>
      </c>
      <c r="C130" s="86">
        <v>115.24000000000001</v>
      </c>
      <c r="D130" s="51">
        <f t="shared" si="30"/>
        <v>1543</v>
      </c>
      <c r="E130" s="86">
        <v>136.87</v>
      </c>
      <c r="F130" s="51">
        <f t="shared" si="31"/>
        <v>1983</v>
      </c>
      <c r="G130" s="56">
        <v>154.5</v>
      </c>
      <c r="H130" s="57">
        <f t="shared" si="32"/>
        <v>2379</v>
      </c>
      <c r="I130" s="56">
        <v>174.95999999999998</v>
      </c>
      <c r="J130" s="57">
        <f t="shared" si="33"/>
        <v>2791</v>
      </c>
      <c r="K130" s="56">
        <v>231.72</v>
      </c>
      <c r="L130" s="57">
        <f t="shared" si="34"/>
        <v>3842</v>
      </c>
    </row>
    <row r="131" spans="1:12" s="10" customFormat="1">
      <c r="A131" s="151"/>
      <c r="B131" s="11">
        <v>1100</v>
      </c>
      <c r="C131" s="39">
        <v>121.07000000000001</v>
      </c>
      <c r="D131" s="15">
        <f t="shared" si="30"/>
        <v>1697.3</v>
      </c>
      <c r="E131" s="39">
        <v>144.69999999999999</v>
      </c>
      <c r="F131" s="15">
        <f t="shared" si="31"/>
        <v>2181.3000000000002</v>
      </c>
      <c r="G131" s="40">
        <v>164.03</v>
      </c>
      <c r="H131" s="55">
        <f t="shared" si="32"/>
        <v>2616.9</v>
      </c>
      <c r="I131" s="40">
        <v>186.35999999999999</v>
      </c>
      <c r="J131" s="55">
        <f t="shared" si="33"/>
        <v>3070.1</v>
      </c>
      <c r="K131" s="40">
        <v>248.48</v>
      </c>
      <c r="L131" s="55">
        <f t="shared" si="34"/>
        <v>4226.2</v>
      </c>
    </row>
    <row r="132" spans="1:12" s="10" customFormat="1">
      <c r="A132" s="151"/>
      <c r="B132" s="11">
        <v>1200</v>
      </c>
      <c r="C132" s="39">
        <v>126.66000000000001</v>
      </c>
      <c r="D132" s="15">
        <f t="shared" si="30"/>
        <v>1851.6</v>
      </c>
      <c r="E132" s="39">
        <v>152.31</v>
      </c>
      <c r="F132" s="15">
        <f t="shared" si="31"/>
        <v>2379.6</v>
      </c>
      <c r="G132" s="40">
        <v>173.29</v>
      </c>
      <c r="H132" s="55">
        <f t="shared" si="32"/>
        <v>2854.8</v>
      </c>
      <c r="I132" s="40">
        <v>197.56</v>
      </c>
      <c r="J132" s="55">
        <f t="shared" si="33"/>
        <v>3349.2</v>
      </c>
      <c r="K132" s="40">
        <v>264.96999999999997</v>
      </c>
      <c r="L132" s="55">
        <f t="shared" si="34"/>
        <v>4610.4000000000005</v>
      </c>
    </row>
    <row r="133" spans="1:12" s="10" customFormat="1">
      <c r="A133" s="151"/>
      <c r="B133" s="11">
        <v>1300</v>
      </c>
      <c r="C133" s="39">
        <v>132.57</v>
      </c>
      <c r="D133" s="15">
        <f t="shared" si="30"/>
        <v>2005.8999999999999</v>
      </c>
      <c r="E133" s="39">
        <v>160.23999999999998</v>
      </c>
      <c r="F133" s="15">
        <f t="shared" si="31"/>
        <v>2577.9</v>
      </c>
      <c r="G133" s="40">
        <v>182.87</v>
      </c>
      <c r="H133" s="55">
        <f t="shared" si="32"/>
        <v>3092.7</v>
      </c>
      <c r="I133" s="40">
        <v>209.07999999999998</v>
      </c>
      <c r="J133" s="55">
        <f t="shared" si="33"/>
        <v>3628.2999999999997</v>
      </c>
      <c r="K133" s="40">
        <v>281.77999999999997</v>
      </c>
      <c r="L133" s="55">
        <f t="shared" si="34"/>
        <v>4994.6000000000004</v>
      </c>
    </row>
    <row r="134" spans="1:12" s="10" customFormat="1">
      <c r="A134" s="151"/>
      <c r="B134" s="11">
        <v>1400</v>
      </c>
      <c r="C134" s="39">
        <v>138.44</v>
      </c>
      <c r="D134" s="15">
        <f t="shared" si="30"/>
        <v>2160.1999999999998</v>
      </c>
      <c r="E134" s="39">
        <v>168.13</v>
      </c>
      <c r="F134" s="15">
        <f t="shared" si="31"/>
        <v>2776.2000000000003</v>
      </c>
      <c r="G134" s="40">
        <v>192.42</v>
      </c>
      <c r="H134" s="55">
        <f t="shared" si="32"/>
        <v>3330.6</v>
      </c>
      <c r="I134" s="40">
        <v>220.56</v>
      </c>
      <c r="J134" s="55">
        <f t="shared" si="33"/>
        <v>3907.4</v>
      </c>
      <c r="K134" s="40">
        <v>298.56</v>
      </c>
      <c r="L134" s="55">
        <f t="shared" si="34"/>
        <v>5378.8</v>
      </c>
    </row>
    <row r="135" spans="1:12" s="10" customFormat="1">
      <c r="A135" s="151"/>
      <c r="B135" s="11">
        <v>1500</v>
      </c>
      <c r="C135" s="39">
        <v>144.07</v>
      </c>
      <c r="D135" s="15">
        <f t="shared" si="30"/>
        <v>2314.5</v>
      </c>
      <c r="E135" s="39">
        <v>175.76999999999998</v>
      </c>
      <c r="F135" s="15">
        <f t="shared" si="31"/>
        <v>2974.5</v>
      </c>
      <c r="G135" s="40">
        <v>201.70999999999998</v>
      </c>
      <c r="H135" s="55">
        <f t="shared" si="32"/>
        <v>3568.5</v>
      </c>
      <c r="I135" s="40">
        <v>231.79</v>
      </c>
      <c r="J135" s="55">
        <f t="shared" si="33"/>
        <v>4186.5</v>
      </c>
      <c r="K135" s="40">
        <v>315.08999999999997</v>
      </c>
      <c r="L135" s="55">
        <f t="shared" si="34"/>
        <v>5763</v>
      </c>
    </row>
    <row r="136" spans="1:12" s="10" customFormat="1">
      <c r="A136" s="151"/>
      <c r="B136" s="11">
        <v>1600</v>
      </c>
      <c r="C136" s="39">
        <v>149.69</v>
      </c>
      <c r="D136" s="15">
        <f t="shared" si="30"/>
        <v>2468.7999999999997</v>
      </c>
      <c r="E136" s="39">
        <v>183.42</v>
      </c>
      <c r="F136" s="15">
        <f t="shared" si="31"/>
        <v>3172.8</v>
      </c>
      <c r="G136" s="40">
        <v>211.01</v>
      </c>
      <c r="H136" s="55">
        <f t="shared" si="32"/>
        <v>3806.4</v>
      </c>
      <c r="I136" s="40">
        <v>243.01999999999998</v>
      </c>
      <c r="J136" s="55">
        <f t="shared" si="33"/>
        <v>4465.5999999999995</v>
      </c>
      <c r="K136" s="40">
        <v>331.62</v>
      </c>
      <c r="L136" s="55">
        <f t="shared" si="34"/>
        <v>6147.2</v>
      </c>
    </row>
    <row r="137" spans="1:12" s="10" customFormat="1">
      <c r="A137" s="151"/>
      <c r="B137" s="11">
        <v>1800</v>
      </c>
      <c r="C137" s="39">
        <v>161.39999999999998</v>
      </c>
      <c r="D137" s="15">
        <f t="shared" si="30"/>
        <v>2777.4</v>
      </c>
      <c r="E137" s="39">
        <v>199.45999999999998</v>
      </c>
      <c r="F137" s="15">
        <f t="shared" si="31"/>
        <v>3569.4</v>
      </c>
      <c r="G137" s="40">
        <v>230.47</v>
      </c>
      <c r="H137" s="55">
        <f t="shared" si="32"/>
        <v>4282.2</v>
      </c>
      <c r="I137" s="40">
        <v>266.78999999999996</v>
      </c>
      <c r="J137" s="55">
        <f t="shared" si="33"/>
        <v>5023.8</v>
      </c>
      <c r="K137" s="40">
        <v>366.5</v>
      </c>
      <c r="L137" s="55">
        <f t="shared" si="34"/>
        <v>6915.6</v>
      </c>
    </row>
    <row r="138" spans="1:12" s="10" customFormat="1">
      <c r="A138" s="151"/>
      <c r="B138" s="50">
        <v>2000</v>
      </c>
      <c r="C138" s="86">
        <v>172.76</v>
      </c>
      <c r="D138" s="51">
        <f t="shared" si="30"/>
        <v>3086</v>
      </c>
      <c r="E138" s="86">
        <v>214.92</v>
      </c>
      <c r="F138" s="51">
        <f t="shared" si="31"/>
        <v>3966</v>
      </c>
      <c r="G138" s="56">
        <v>249.23999999999998</v>
      </c>
      <c r="H138" s="57">
        <f t="shared" si="32"/>
        <v>4758</v>
      </c>
      <c r="I138" s="56">
        <v>289.51</v>
      </c>
      <c r="J138" s="57">
        <f t="shared" si="33"/>
        <v>5582</v>
      </c>
      <c r="K138" s="56">
        <v>399.56</v>
      </c>
      <c r="L138" s="57">
        <f t="shared" si="34"/>
        <v>7684</v>
      </c>
    </row>
    <row r="139" spans="1:12" s="10" customFormat="1" ht="15" customHeight="1">
      <c r="A139" s="151"/>
      <c r="B139" s="11">
        <v>2200</v>
      </c>
      <c r="C139" s="39">
        <v>185.35</v>
      </c>
      <c r="D139" s="15">
        <f t="shared" si="30"/>
        <v>3394.6</v>
      </c>
      <c r="E139" s="39">
        <v>231.63</v>
      </c>
      <c r="F139" s="15">
        <f t="shared" si="31"/>
        <v>4362.6000000000004</v>
      </c>
      <c r="G139" s="40">
        <v>269.05</v>
      </c>
      <c r="H139" s="55">
        <f t="shared" si="32"/>
        <v>5233.8</v>
      </c>
      <c r="I139" s="40">
        <v>313.5</v>
      </c>
      <c r="J139" s="55">
        <f t="shared" si="33"/>
        <v>6140.2</v>
      </c>
      <c r="K139" s="40">
        <v>433.82</v>
      </c>
      <c r="L139" s="55">
        <f t="shared" si="34"/>
        <v>8452.4</v>
      </c>
    </row>
    <row r="140" spans="1:12" s="10" customFormat="1">
      <c r="A140" s="151"/>
      <c r="B140" s="11">
        <v>2400</v>
      </c>
      <c r="C140" s="39">
        <v>196.92</v>
      </c>
      <c r="D140" s="15">
        <f t="shared" si="30"/>
        <v>3703.2</v>
      </c>
      <c r="E140" s="39">
        <v>247.41</v>
      </c>
      <c r="F140" s="15">
        <f t="shared" si="31"/>
        <v>4759.2</v>
      </c>
      <c r="G140" s="40">
        <v>288.14</v>
      </c>
      <c r="H140" s="55">
        <f t="shared" si="32"/>
        <v>5709.6</v>
      </c>
      <c r="I140" s="40">
        <v>336.71999999999997</v>
      </c>
      <c r="J140" s="55">
        <f t="shared" si="33"/>
        <v>6698.4</v>
      </c>
      <c r="K140" s="40">
        <v>467.71999999999997</v>
      </c>
      <c r="L140" s="55">
        <f t="shared" si="34"/>
        <v>9220.8000000000011</v>
      </c>
    </row>
    <row r="141" spans="1:12" s="10" customFormat="1">
      <c r="A141" s="151"/>
      <c r="B141" s="11">
        <v>2600</v>
      </c>
      <c r="C141" s="39">
        <v>208.51999999999998</v>
      </c>
      <c r="D141" s="15">
        <f t="shared" si="30"/>
        <v>4011.7999999999997</v>
      </c>
      <c r="E141" s="39">
        <v>263.19</v>
      </c>
      <c r="F141" s="15">
        <f t="shared" si="31"/>
        <v>5155.8</v>
      </c>
      <c r="G141" s="40">
        <v>306.86</v>
      </c>
      <c r="H141" s="55">
        <f t="shared" si="32"/>
        <v>6185.4</v>
      </c>
      <c r="I141" s="40">
        <v>359.86</v>
      </c>
      <c r="J141" s="55">
        <f t="shared" si="33"/>
        <v>7256.5999999999995</v>
      </c>
      <c r="K141" s="40">
        <v>501.40999999999997</v>
      </c>
      <c r="L141" s="55">
        <f t="shared" si="34"/>
        <v>9989.2000000000007</v>
      </c>
    </row>
    <row r="142" spans="1:12" s="10" customFormat="1">
      <c r="A142" s="151"/>
      <c r="B142" s="11">
        <v>2800</v>
      </c>
      <c r="C142" s="39">
        <v>220.07</v>
      </c>
      <c r="D142" s="15">
        <f t="shared" si="30"/>
        <v>4320.3999999999996</v>
      </c>
      <c r="E142" s="39">
        <v>278.98</v>
      </c>
      <c r="F142" s="15">
        <f t="shared" si="31"/>
        <v>5552.4000000000005</v>
      </c>
      <c r="G142" s="40">
        <v>325.8</v>
      </c>
      <c r="H142" s="55">
        <f t="shared" si="32"/>
        <v>6661.2</v>
      </c>
      <c r="I142" s="40">
        <v>383.07</v>
      </c>
      <c r="J142" s="55">
        <f t="shared" si="33"/>
        <v>7814.8</v>
      </c>
      <c r="K142" s="40">
        <v>535.13</v>
      </c>
      <c r="L142" s="55">
        <f t="shared" si="34"/>
        <v>10757.6</v>
      </c>
    </row>
    <row r="143" spans="1:12" s="10" customFormat="1">
      <c r="A143" s="152"/>
      <c r="B143" s="11">
        <v>3000</v>
      </c>
      <c r="C143" s="39">
        <v>231.35999999999999</v>
      </c>
      <c r="D143" s="15">
        <f t="shared" si="30"/>
        <v>4629</v>
      </c>
      <c r="E143" s="39">
        <v>294.90999999999997</v>
      </c>
      <c r="F143" s="15">
        <f t="shared" si="31"/>
        <v>5949</v>
      </c>
      <c r="G143" s="40">
        <v>344.43</v>
      </c>
      <c r="H143" s="55">
        <f t="shared" si="32"/>
        <v>7137</v>
      </c>
      <c r="I143" s="40">
        <v>405.65999999999997</v>
      </c>
      <c r="J143" s="55">
        <f t="shared" si="33"/>
        <v>8373</v>
      </c>
      <c r="K143" s="40">
        <v>569.02</v>
      </c>
      <c r="L143" s="55">
        <f t="shared" si="34"/>
        <v>11526</v>
      </c>
    </row>
    <row r="144" spans="1:12" s="10" customFormat="1">
      <c r="A144" s="150" t="s">
        <v>28</v>
      </c>
      <c r="B144" s="11">
        <v>400</v>
      </c>
      <c r="C144" s="39">
        <v>99.81</v>
      </c>
      <c r="D144" s="15">
        <f>B144*2.266</f>
        <v>906.4</v>
      </c>
      <c r="E144" s="39">
        <v>113.76</v>
      </c>
      <c r="F144" s="15">
        <f>B144*2.828</f>
        <v>1131.2</v>
      </c>
      <c r="G144" s="40">
        <v>125.49000000000001</v>
      </c>
      <c r="H144" s="55">
        <f>B144*3.36</f>
        <v>1344</v>
      </c>
      <c r="I144" s="40">
        <v>138.01999999999998</v>
      </c>
      <c r="J144" s="55">
        <f>B144*3.895</f>
        <v>1558</v>
      </c>
      <c r="K144" s="40">
        <v>175.78</v>
      </c>
      <c r="L144" s="55">
        <f>B144*5.342</f>
        <v>2136.7999999999997</v>
      </c>
    </row>
    <row r="145" spans="1:12" s="10" customFormat="1">
      <c r="A145" s="151"/>
      <c r="B145" s="11">
        <v>500</v>
      </c>
      <c r="C145" s="39">
        <v>108.60000000000001</v>
      </c>
      <c r="D145" s="15">
        <f t="shared" ref="D145:D163" si="35">B145*2.266</f>
        <v>1133</v>
      </c>
      <c r="E145" s="39">
        <v>125.52000000000001</v>
      </c>
      <c r="F145" s="15">
        <f t="shared" ref="F145:F163" si="36">B145*2.828</f>
        <v>1414</v>
      </c>
      <c r="G145" s="40">
        <v>139.76</v>
      </c>
      <c r="H145" s="55">
        <f t="shared" ref="H145:H163" si="37">B145*3.36</f>
        <v>1680</v>
      </c>
      <c r="I145" s="40">
        <v>155.28</v>
      </c>
      <c r="J145" s="55">
        <f t="shared" ref="J145:J163" si="38">B145*3.895</f>
        <v>1947.5</v>
      </c>
      <c r="K145" s="40">
        <v>201.10999999999999</v>
      </c>
      <c r="L145" s="55">
        <f t="shared" ref="L145:L157" si="39">B145*5.342</f>
        <v>2671</v>
      </c>
    </row>
    <row r="146" spans="1:12" s="10" customFormat="1">
      <c r="A146" s="151"/>
      <c r="B146" s="11">
        <v>600</v>
      </c>
      <c r="C146" s="39">
        <v>117.27000000000001</v>
      </c>
      <c r="D146" s="15">
        <f t="shared" si="35"/>
        <v>1359.6</v>
      </c>
      <c r="E146" s="39">
        <v>137.1</v>
      </c>
      <c r="F146" s="15">
        <f t="shared" si="36"/>
        <v>1696.8</v>
      </c>
      <c r="G146" s="40">
        <v>153.87</v>
      </c>
      <c r="H146" s="55">
        <f t="shared" si="37"/>
        <v>2016</v>
      </c>
      <c r="I146" s="40">
        <v>172.28</v>
      </c>
      <c r="J146" s="55">
        <f t="shared" si="38"/>
        <v>2337</v>
      </c>
      <c r="K146" s="40">
        <v>226.10999999999999</v>
      </c>
      <c r="L146" s="55">
        <f t="shared" si="39"/>
        <v>3205.2</v>
      </c>
    </row>
    <row r="147" spans="1:12" s="10" customFormat="1">
      <c r="A147" s="151"/>
      <c r="B147" s="11">
        <v>700</v>
      </c>
      <c r="C147" s="39">
        <v>125.98</v>
      </c>
      <c r="D147" s="15">
        <f t="shared" si="35"/>
        <v>1586.2</v>
      </c>
      <c r="E147" s="39">
        <v>148.73999999999998</v>
      </c>
      <c r="F147" s="15">
        <f t="shared" si="36"/>
        <v>1979.6</v>
      </c>
      <c r="G147" s="40">
        <v>168</v>
      </c>
      <c r="H147" s="55">
        <f t="shared" si="37"/>
        <v>2352</v>
      </c>
      <c r="I147" s="40">
        <v>189.35</v>
      </c>
      <c r="J147" s="55">
        <f t="shared" si="38"/>
        <v>2726.5</v>
      </c>
      <c r="K147" s="40">
        <v>251.14999999999998</v>
      </c>
      <c r="L147" s="55">
        <f t="shared" si="39"/>
        <v>3739.3999999999996</v>
      </c>
    </row>
    <row r="148" spans="1:12" s="10" customFormat="1">
      <c r="A148" s="151"/>
      <c r="B148" s="11">
        <v>800</v>
      </c>
      <c r="C148" s="39">
        <v>134.57999999999998</v>
      </c>
      <c r="D148" s="15">
        <f t="shared" si="35"/>
        <v>1812.8</v>
      </c>
      <c r="E148" s="39">
        <v>160.29</v>
      </c>
      <c r="F148" s="15">
        <f t="shared" si="36"/>
        <v>2262.4</v>
      </c>
      <c r="G148" s="40">
        <v>182.1</v>
      </c>
      <c r="H148" s="55">
        <f t="shared" si="37"/>
        <v>2688</v>
      </c>
      <c r="I148" s="40">
        <v>206.39999999999998</v>
      </c>
      <c r="J148" s="55">
        <f t="shared" si="38"/>
        <v>3116</v>
      </c>
      <c r="K148" s="40">
        <v>276.31</v>
      </c>
      <c r="L148" s="55">
        <f t="shared" si="39"/>
        <v>4273.5999999999995</v>
      </c>
    </row>
    <row r="149" spans="1:12" s="10" customFormat="1">
      <c r="A149" s="151"/>
      <c r="B149" s="11">
        <v>900</v>
      </c>
      <c r="C149" s="39">
        <v>143.73999999999998</v>
      </c>
      <c r="D149" s="15">
        <f t="shared" si="35"/>
        <v>2039.4</v>
      </c>
      <c r="E149" s="39">
        <v>172.45999999999998</v>
      </c>
      <c r="F149" s="15">
        <f t="shared" si="36"/>
        <v>2545.1999999999998</v>
      </c>
      <c r="G149" s="40">
        <v>196.76999999999998</v>
      </c>
      <c r="H149" s="55">
        <f t="shared" si="37"/>
        <v>3024</v>
      </c>
      <c r="I149" s="40">
        <v>224.16</v>
      </c>
      <c r="J149" s="55">
        <f t="shared" si="38"/>
        <v>3505.5</v>
      </c>
      <c r="K149" s="40">
        <v>302.18</v>
      </c>
      <c r="L149" s="55">
        <f t="shared" si="39"/>
        <v>4807.7999999999993</v>
      </c>
    </row>
    <row r="150" spans="1:12" s="10" customFormat="1">
      <c r="A150" s="151"/>
      <c r="B150" s="50">
        <v>1000</v>
      </c>
      <c r="C150" s="86">
        <v>152.10999999999999</v>
      </c>
      <c r="D150" s="51">
        <f t="shared" si="35"/>
        <v>2266</v>
      </c>
      <c r="E150" s="86">
        <v>183.75</v>
      </c>
      <c r="F150" s="51">
        <f t="shared" si="36"/>
        <v>2828</v>
      </c>
      <c r="G150" s="56">
        <v>210.57999999999998</v>
      </c>
      <c r="H150" s="57">
        <f t="shared" si="37"/>
        <v>3360</v>
      </c>
      <c r="I150" s="56">
        <v>240.85999999999999</v>
      </c>
      <c r="J150" s="57">
        <f t="shared" si="38"/>
        <v>3895</v>
      </c>
      <c r="K150" s="56">
        <v>326.96999999999997</v>
      </c>
      <c r="L150" s="57">
        <f t="shared" si="39"/>
        <v>5342</v>
      </c>
    </row>
    <row r="151" spans="1:12" s="10" customFormat="1">
      <c r="A151" s="151"/>
      <c r="B151" s="11">
        <v>1100</v>
      </c>
      <c r="C151" s="39">
        <v>160.85</v>
      </c>
      <c r="D151" s="15">
        <f t="shared" si="35"/>
        <v>2492.6</v>
      </c>
      <c r="E151" s="39">
        <v>195.39999999999998</v>
      </c>
      <c r="F151" s="15">
        <f t="shared" si="36"/>
        <v>3110.7999999999997</v>
      </c>
      <c r="G151" s="40">
        <v>224.79</v>
      </c>
      <c r="H151" s="55">
        <f t="shared" si="37"/>
        <v>3696</v>
      </c>
      <c r="I151" s="40">
        <v>257.92</v>
      </c>
      <c r="J151" s="55">
        <f t="shared" si="38"/>
        <v>4284.5</v>
      </c>
      <c r="K151" s="40">
        <v>352</v>
      </c>
      <c r="L151" s="55">
        <f t="shared" si="39"/>
        <v>5876.2</v>
      </c>
    </row>
    <row r="152" spans="1:12" s="10" customFormat="1">
      <c r="A152" s="151"/>
      <c r="B152" s="11">
        <v>1200</v>
      </c>
      <c r="C152" s="39">
        <v>169.23999999999998</v>
      </c>
      <c r="D152" s="15">
        <f t="shared" si="35"/>
        <v>2719.2</v>
      </c>
      <c r="E152" s="39">
        <v>206.70999999999998</v>
      </c>
      <c r="F152" s="15">
        <f t="shared" si="36"/>
        <v>3393.6</v>
      </c>
      <c r="G152" s="40">
        <v>238.6</v>
      </c>
      <c r="H152" s="55">
        <f t="shared" si="37"/>
        <v>4032</v>
      </c>
      <c r="I152" s="40">
        <v>274.65999999999997</v>
      </c>
      <c r="J152" s="55">
        <f t="shared" si="38"/>
        <v>4674</v>
      </c>
      <c r="K152" s="40">
        <v>376.71</v>
      </c>
      <c r="L152" s="55">
        <f t="shared" si="39"/>
        <v>6410.4</v>
      </c>
    </row>
    <row r="153" spans="1:12" s="10" customFormat="1">
      <c r="A153" s="151"/>
      <c r="B153" s="11">
        <v>1300</v>
      </c>
      <c r="C153" s="39">
        <v>178.20999999999998</v>
      </c>
      <c r="D153" s="15">
        <f t="shared" si="35"/>
        <v>2945.8</v>
      </c>
      <c r="E153" s="39">
        <v>218.6</v>
      </c>
      <c r="F153" s="15">
        <f t="shared" si="36"/>
        <v>3676.3999999999996</v>
      </c>
      <c r="G153" s="40">
        <v>252.98</v>
      </c>
      <c r="H153" s="55">
        <f t="shared" si="37"/>
        <v>4368</v>
      </c>
      <c r="I153" s="40">
        <v>291.98</v>
      </c>
      <c r="J153" s="55">
        <f t="shared" si="38"/>
        <v>5063.5</v>
      </c>
      <c r="K153" s="40">
        <v>401.99</v>
      </c>
      <c r="L153" s="55">
        <f t="shared" si="39"/>
        <v>6944.5999999999995</v>
      </c>
    </row>
    <row r="154" spans="1:12" s="10" customFormat="1">
      <c r="A154" s="151"/>
      <c r="B154" s="11">
        <v>1400</v>
      </c>
      <c r="C154" s="39">
        <v>187.07999999999998</v>
      </c>
      <c r="D154" s="15">
        <f t="shared" si="35"/>
        <v>3172.4</v>
      </c>
      <c r="E154" s="39">
        <v>230.39999999999998</v>
      </c>
      <c r="F154" s="15">
        <f t="shared" si="36"/>
        <v>3959.2</v>
      </c>
      <c r="G154" s="40">
        <v>267.27999999999997</v>
      </c>
      <c r="H154" s="55">
        <f t="shared" si="37"/>
        <v>4704</v>
      </c>
      <c r="I154" s="40">
        <v>309.20999999999998</v>
      </c>
      <c r="J154" s="55">
        <f t="shared" si="38"/>
        <v>5453</v>
      </c>
      <c r="K154" s="40">
        <v>427.19</v>
      </c>
      <c r="L154" s="55">
        <f t="shared" si="39"/>
        <v>7478.7999999999993</v>
      </c>
    </row>
    <row r="155" spans="1:12" s="10" customFormat="1">
      <c r="A155" s="151"/>
      <c r="B155" s="11">
        <v>1500</v>
      </c>
      <c r="C155" s="39">
        <v>195.53</v>
      </c>
      <c r="D155" s="15">
        <f t="shared" si="35"/>
        <v>3399</v>
      </c>
      <c r="E155" s="39">
        <v>241.76999999999998</v>
      </c>
      <c r="F155" s="15">
        <f t="shared" si="36"/>
        <v>4242</v>
      </c>
      <c r="G155" s="40">
        <v>281.14999999999998</v>
      </c>
      <c r="H155" s="55">
        <f t="shared" si="37"/>
        <v>5040</v>
      </c>
      <c r="I155" s="40">
        <v>326.01</v>
      </c>
      <c r="J155" s="55">
        <f t="shared" si="38"/>
        <v>5842.5</v>
      </c>
      <c r="K155" s="40">
        <v>451.96</v>
      </c>
      <c r="L155" s="55">
        <f t="shared" si="39"/>
        <v>8012.9999999999991</v>
      </c>
    </row>
    <row r="156" spans="1:12" s="10" customFormat="1">
      <c r="A156" s="151"/>
      <c r="B156" s="11">
        <v>1600</v>
      </c>
      <c r="C156" s="39">
        <v>203.98999999999998</v>
      </c>
      <c r="D156" s="15">
        <f t="shared" si="35"/>
        <v>3625.6</v>
      </c>
      <c r="E156" s="39">
        <v>253.39999999999998</v>
      </c>
      <c r="F156" s="15">
        <f t="shared" si="36"/>
        <v>4524.8</v>
      </c>
      <c r="G156" s="40">
        <v>295.02999999999997</v>
      </c>
      <c r="H156" s="55">
        <f t="shared" si="37"/>
        <v>5376</v>
      </c>
      <c r="I156" s="40">
        <v>342.82</v>
      </c>
      <c r="J156" s="55">
        <f t="shared" si="38"/>
        <v>6232</v>
      </c>
      <c r="K156" s="40">
        <v>476.74</v>
      </c>
      <c r="L156" s="55">
        <f t="shared" si="39"/>
        <v>8547.1999999999989</v>
      </c>
    </row>
    <row r="157" spans="1:12" s="10" customFormat="1">
      <c r="A157" s="151"/>
      <c r="B157" s="11">
        <v>1800</v>
      </c>
      <c r="C157" s="39">
        <v>222.10999999999999</v>
      </c>
      <c r="D157" s="15">
        <f t="shared" si="35"/>
        <v>4078.8</v>
      </c>
      <c r="E157" s="39">
        <v>277.76</v>
      </c>
      <c r="F157" s="15">
        <f t="shared" si="36"/>
        <v>5090.3999999999996</v>
      </c>
      <c r="G157" s="40">
        <v>324.21999999999997</v>
      </c>
      <c r="H157" s="55">
        <f t="shared" si="37"/>
        <v>6048</v>
      </c>
      <c r="I157" s="40">
        <v>378.59999999999997</v>
      </c>
      <c r="J157" s="55">
        <f t="shared" si="38"/>
        <v>7011</v>
      </c>
      <c r="K157" s="60">
        <v>528.79999999999995</v>
      </c>
      <c r="L157" s="61">
        <f t="shared" si="39"/>
        <v>9615.5999999999985</v>
      </c>
    </row>
    <row r="158" spans="1:12" s="10" customFormat="1">
      <c r="A158" s="151"/>
      <c r="B158" s="50">
        <v>2000</v>
      </c>
      <c r="C158" s="86">
        <v>239.32999999999998</v>
      </c>
      <c r="D158" s="51">
        <f t="shared" si="35"/>
        <v>4532</v>
      </c>
      <c r="E158" s="86">
        <v>301.08</v>
      </c>
      <c r="F158" s="51">
        <f t="shared" si="36"/>
        <v>5656</v>
      </c>
      <c r="G158" s="56">
        <v>351.96999999999997</v>
      </c>
      <c r="H158" s="57">
        <f t="shared" si="37"/>
        <v>6720</v>
      </c>
      <c r="I158" s="56">
        <v>412.24</v>
      </c>
      <c r="J158" s="87">
        <f t="shared" si="38"/>
        <v>7790</v>
      </c>
      <c r="K158" s="64"/>
      <c r="L158" s="65"/>
    </row>
    <row r="159" spans="1:12" s="10" customFormat="1" ht="15" customHeight="1">
      <c r="A159" s="151"/>
      <c r="B159" s="11">
        <v>2200</v>
      </c>
      <c r="C159" s="39">
        <v>258.43</v>
      </c>
      <c r="D159" s="15">
        <f t="shared" si="35"/>
        <v>4985.2</v>
      </c>
      <c r="E159" s="39">
        <v>326.81</v>
      </c>
      <c r="F159" s="15">
        <f t="shared" si="36"/>
        <v>6221.5999999999995</v>
      </c>
      <c r="G159" s="40">
        <v>382.31</v>
      </c>
      <c r="H159" s="55">
        <f t="shared" si="37"/>
        <v>7392</v>
      </c>
      <c r="I159" s="40">
        <v>448.69</v>
      </c>
      <c r="J159" s="59">
        <f t="shared" si="38"/>
        <v>8569</v>
      </c>
      <c r="K159" s="66"/>
      <c r="L159" s="67"/>
    </row>
    <row r="160" spans="1:12" s="10" customFormat="1">
      <c r="A160" s="151"/>
      <c r="B160" s="11">
        <v>2400</v>
      </c>
      <c r="C160" s="39">
        <v>276.07</v>
      </c>
      <c r="D160" s="15">
        <f t="shared" si="35"/>
        <v>5438.4</v>
      </c>
      <c r="E160" s="39">
        <v>351.26</v>
      </c>
      <c r="F160" s="15">
        <f t="shared" si="36"/>
        <v>6787.2</v>
      </c>
      <c r="G160" s="40">
        <v>410.44</v>
      </c>
      <c r="H160" s="55">
        <f t="shared" si="37"/>
        <v>8064</v>
      </c>
      <c r="I160" s="40">
        <v>482.83</v>
      </c>
      <c r="J160" s="59">
        <f t="shared" si="38"/>
        <v>9348</v>
      </c>
      <c r="K160" s="66"/>
      <c r="L160" s="67"/>
    </row>
    <row r="161" spans="1:12" s="10" customFormat="1">
      <c r="A161" s="151"/>
      <c r="B161" s="11">
        <v>2600</v>
      </c>
      <c r="C161" s="39">
        <v>293.25</v>
      </c>
      <c r="D161" s="15">
        <f t="shared" si="35"/>
        <v>5891.6</v>
      </c>
      <c r="E161" s="39">
        <v>374.42</v>
      </c>
      <c r="F161" s="15">
        <f t="shared" si="36"/>
        <v>7352.7999999999993</v>
      </c>
      <c r="G161" s="40">
        <v>439.08</v>
      </c>
      <c r="H161" s="55">
        <f t="shared" si="37"/>
        <v>8736</v>
      </c>
      <c r="I161" s="40">
        <v>517.72</v>
      </c>
      <c r="J161" s="59">
        <f t="shared" si="38"/>
        <v>10127</v>
      </c>
      <c r="K161" s="66"/>
      <c r="L161" s="67"/>
    </row>
    <row r="162" spans="1:12" s="10" customFormat="1">
      <c r="A162" s="151"/>
      <c r="B162" s="11">
        <v>2800</v>
      </c>
      <c r="C162" s="39">
        <v>310.90999999999997</v>
      </c>
      <c r="D162" s="15">
        <f t="shared" si="35"/>
        <v>6344.8</v>
      </c>
      <c r="E162" s="39">
        <v>397.36</v>
      </c>
      <c r="F162" s="15">
        <f t="shared" si="36"/>
        <v>7918.4</v>
      </c>
      <c r="G162" s="40">
        <v>466.88</v>
      </c>
      <c r="H162" s="55">
        <f t="shared" si="37"/>
        <v>9408</v>
      </c>
      <c r="I162" s="40">
        <v>552.85</v>
      </c>
      <c r="J162" s="59">
        <f t="shared" si="38"/>
        <v>10906</v>
      </c>
      <c r="K162" s="66"/>
      <c r="L162" s="67"/>
    </row>
    <row r="163" spans="1:12" s="10" customFormat="1">
      <c r="A163" s="152"/>
      <c r="B163" s="11">
        <v>3000</v>
      </c>
      <c r="C163" s="39">
        <v>327.9</v>
      </c>
      <c r="D163" s="15">
        <f t="shared" si="35"/>
        <v>6798</v>
      </c>
      <c r="E163" s="39">
        <v>420.28999999999996</v>
      </c>
      <c r="F163" s="15">
        <f t="shared" si="36"/>
        <v>8484</v>
      </c>
      <c r="G163" s="40">
        <v>495.59</v>
      </c>
      <c r="H163" s="55">
        <f t="shared" si="37"/>
        <v>10080</v>
      </c>
      <c r="I163" s="40">
        <v>588.68999999999994</v>
      </c>
      <c r="J163" s="59">
        <f t="shared" si="38"/>
        <v>11685</v>
      </c>
      <c r="K163" s="68"/>
      <c r="L163" s="69"/>
    </row>
    <row r="164" spans="1:12" s="10" customFormat="1" ht="15" customHeight="1">
      <c r="A164" s="150" t="s">
        <v>30</v>
      </c>
      <c r="B164" s="11">
        <v>400</v>
      </c>
      <c r="C164" s="39">
        <v>35.919999999999995</v>
      </c>
      <c r="D164" s="15">
        <f>B164*0.519</f>
        <v>207.6</v>
      </c>
      <c r="E164" s="39">
        <v>39.83</v>
      </c>
      <c r="F164" s="15">
        <f>B164*0.678</f>
        <v>271.20000000000005</v>
      </c>
      <c r="G164" s="40">
        <v>42.949999999999996</v>
      </c>
      <c r="H164" s="55">
        <f>B164*0.831</f>
        <v>332.4</v>
      </c>
      <c r="I164" s="40">
        <v>46.82</v>
      </c>
      <c r="J164" s="55">
        <f>B164*0.975</f>
        <v>390</v>
      </c>
      <c r="K164" s="62">
        <v>57.23</v>
      </c>
      <c r="L164" s="63">
        <f>B164*1.388</f>
        <v>555.19999999999993</v>
      </c>
    </row>
    <row r="165" spans="1:12" s="10" customFormat="1" ht="15" customHeight="1">
      <c r="A165" s="151"/>
      <c r="B165" s="11">
        <v>500</v>
      </c>
      <c r="C165" s="39">
        <v>38.479999999999997</v>
      </c>
      <c r="D165" s="15">
        <f t="shared" ref="D165:D183" si="40">B165*0.519</f>
        <v>259.5</v>
      </c>
      <c r="E165" s="39">
        <v>43.26</v>
      </c>
      <c r="F165" s="15">
        <f t="shared" ref="F165:F183" si="41">B165*0.678</f>
        <v>339</v>
      </c>
      <c r="G165" s="40">
        <v>47.1</v>
      </c>
      <c r="H165" s="55">
        <f t="shared" ref="H165:H183" si="42">B165*0.831</f>
        <v>415.5</v>
      </c>
      <c r="I165" s="40">
        <v>51.8</v>
      </c>
      <c r="J165" s="55">
        <f t="shared" ref="J165:J183" si="43">B165*0.975</f>
        <v>487.5</v>
      </c>
      <c r="K165" s="40">
        <v>64.490000000000009</v>
      </c>
      <c r="L165" s="55">
        <f t="shared" ref="L165:L183" si="44">B165*1.388</f>
        <v>694</v>
      </c>
    </row>
    <row r="166" spans="1:12" s="10" customFormat="1" ht="15" customHeight="1">
      <c r="A166" s="151"/>
      <c r="B166" s="11">
        <v>600</v>
      </c>
      <c r="C166" s="39">
        <v>40.97</v>
      </c>
      <c r="D166" s="15">
        <f t="shared" si="40"/>
        <v>311.40000000000003</v>
      </c>
      <c r="E166" s="39">
        <v>46.589999999999996</v>
      </c>
      <c r="F166" s="15">
        <f t="shared" si="41"/>
        <v>406.8</v>
      </c>
      <c r="G166" s="40">
        <v>51.16</v>
      </c>
      <c r="H166" s="55">
        <f t="shared" si="42"/>
        <v>498.59999999999997</v>
      </c>
      <c r="I166" s="40">
        <v>56.65</v>
      </c>
      <c r="J166" s="55">
        <f t="shared" si="43"/>
        <v>585</v>
      </c>
      <c r="K166" s="40">
        <v>71.600000000000009</v>
      </c>
      <c r="L166" s="55">
        <f t="shared" si="44"/>
        <v>832.8</v>
      </c>
    </row>
    <row r="167" spans="1:12" s="10" customFormat="1" ht="15" customHeight="1">
      <c r="A167" s="151"/>
      <c r="B167" s="11">
        <v>700</v>
      </c>
      <c r="C167" s="39">
        <v>43.47</v>
      </c>
      <c r="D167" s="15">
        <f t="shared" si="40"/>
        <v>363.3</v>
      </c>
      <c r="E167" s="39">
        <v>49.94</v>
      </c>
      <c r="F167" s="15">
        <f t="shared" si="41"/>
        <v>474.6</v>
      </c>
      <c r="G167" s="40">
        <v>55.22</v>
      </c>
      <c r="H167" s="55">
        <f t="shared" si="42"/>
        <v>581.69999999999993</v>
      </c>
      <c r="I167" s="40">
        <v>61.53</v>
      </c>
      <c r="J167" s="55">
        <f t="shared" si="43"/>
        <v>682.5</v>
      </c>
      <c r="K167" s="40">
        <v>78.7</v>
      </c>
      <c r="L167" s="55">
        <f t="shared" si="44"/>
        <v>971.59999999999991</v>
      </c>
    </row>
    <row r="168" spans="1:12" s="10" customFormat="1" ht="15" customHeight="1">
      <c r="A168" s="151"/>
      <c r="B168" s="11">
        <v>800</v>
      </c>
      <c r="C168" s="39">
        <v>46.019999999999996</v>
      </c>
      <c r="D168" s="15">
        <f t="shared" si="40"/>
        <v>415.2</v>
      </c>
      <c r="E168" s="39">
        <v>53.35</v>
      </c>
      <c r="F168" s="15">
        <f t="shared" si="41"/>
        <v>542.40000000000009</v>
      </c>
      <c r="G168" s="40">
        <v>59.37</v>
      </c>
      <c r="H168" s="55">
        <f t="shared" si="42"/>
        <v>664.8</v>
      </c>
      <c r="I168" s="40">
        <v>66.5</v>
      </c>
      <c r="J168" s="55">
        <f t="shared" si="43"/>
        <v>780</v>
      </c>
      <c r="K168" s="40">
        <v>85.98</v>
      </c>
      <c r="L168" s="55">
        <f t="shared" si="44"/>
        <v>1110.3999999999999</v>
      </c>
    </row>
    <row r="169" spans="1:12" s="10" customFormat="1" ht="15" customHeight="1">
      <c r="A169" s="151"/>
      <c r="B169" s="11">
        <v>900</v>
      </c>
      <c r="C169" s="39">
        <v>48.65</v>
      </c>
      <c r="D169" s="15">
        <f t="shared" si="40"/>
        <v>467.1</v>
      </c>
      <c r="E169" s="39">
        <v>56.86</v>
      </c>
      <c r="F169" s="15">
        <f t="shared" si="41"/>
        <v>610.20000000000005</v>
      </c>
      <c r="G169" s="40">
        <v>63.6</v>
      </c>
      <c r="H169" s="55">
        <f t="shared" si="42"/>
        <v>747.9</v>
      </c>
      <c r="I169" s="40">
        <v>71.62</v>
      </c>
      <c r="J169" s="55">
        <f t="shared" si="43"/>
        <v>877.5</v>
      </c>
      <c r="K169" s="40">
        <v>93.4</v>
      </c>
      <c r="L169" s="55">
        <f t="shared" si="44"/>
        <v>1249.1999999999998</v>
      </c>
    </row>
    <row r="170" spans="1:12" s="10" customFormat="1" ht="15" customHeight="1">
      <c r="A170" s="151"/>
      <c r="B170" s="50">
        <v>1000</v>
      </c>
      <c r="C170" s="86">
        <v>51.14</v>
      </c>
      <c r="D170" s="51">
        <f t="shared" si="40"/>
        <v>519</v>
      </c>
      <c r="E170" s="86">
        <v>60.19</v>
      </c>
      <c r="F170" s="51">
        <f t="shared" si="41"/>
        <v>678</v>
      </c>
      <c r="G170" s="56">
        <v>67.660000000000011</v>
      </c>
      <c r="H170" s="57">
        <f t="shared" si="42"/>
        <v>831</v>
      </c>
      <c r="I170" s="56">
        <v>76.47</v>
      </c>
      <c r="J170" s="57">
        <f t="shared" si="43"/>
        <v>975</v>
      </c>
      <c r="K170" s="56">
        <v>100.5</v>
      </c>
      <c r="L170" s="57">
        <f t="shared" si="44"/>
        <v>1388</v>
      </c>
    </row>
    <row r="171" spans="1:12" s="10" customFormat="1" ht="15" customHeight="1">
      <c r="A171" s="151"/>
      <c r="B171" s="11">
        <v>1100</v>
      </c>
      <c r="C171" s="39">
        <v>53.75</v>
      </c>
      <c r="D171" s="15">
        <f t="shared" si="40"/>
        <v>570.9</v>
      </c>
      <c r="E171" s="39">
        <v>63.65</v>
      </c>
      <c r="F171" s="15">
        <f t="shared" si="41"/>
        <v>745.80000000000007</v>
      </c>
      <c r="G171" s="40">
        <v>71.850000000000009</v>
      </c>
      <c r="H171" s="55">
        <f t="shared" si="42"/>
        <v>914.09999999999991</v>
      </c>
      <c r="I171" s="40">
        <v>81.430000000000007</v>
      </c>
      <c r="J171" s="55">
        <f t="shared" si="43"/>
        <v>1072.5</v>
      </c>
      <c r="K171" s="40">
        <v>107.74000000000001</v>
      </c>
      <c r="L171" s="55">
        <f t="shared" si="44"/>
        <v>1526.8</v>
      </c>
    </row>
    <row r="172" spans="1:12" s="10" customFormat="1" ht="15" customHeight="1">
      <c r="A172" s="151"/>
      <c r="B172" s="11">
        <v>1200</v>
      </c>
      <c r="C172" s="39">
        <v>56.25</v>
      </c>
      <c r="D172" s="15">
        <f t="shared" si="40"/>
        <v>622.80000000000007</v>
      </c>
      <c r="E172" s="39">
        <v>66.990000000000009</v>
      </c>
      <c r="F172" s="15">
        <f t="shared" si="41"/>
        <v>813.6</v>
      </c>
      <c r="G172" s="40">
        <v>75.910000000000011</v>
      </c>
      <c r="H172" s="55">
        <f t="shared" si="42"/>
        <v>997.19999999999993</v>
      </c>
      <c r="I172" s="40">
        <v>86.31</v>
      </c>
      <c r="J172" s="55">
        <f t="shared" si="43"/>
        <v>1170</v>
      </c>
      <c r="K172" s="40">
        <v>114.84</v>
      </c>
      <c r="L172" s="55">
        <f t="shared" si="44"/>
        <v>1665.6</v>
      </c>
    </row>
    <row r="173" spans="1:12" s="10" customFormat="1" ht="15" customHeight="1">
      <c r="A173" s="151"/>
      <c r="B173" s="11">
        <v>1300</v>
      </c>
      <c r="C173" s="39">
        <v>58.76</v>
      </c>
      <c r="D173" s="15">
        <f t="shared" si="40"/>
        <v>674.7</v>
      </c>
      <c r="E173" s="39">
        <v>70.34</v>
      </c>
      <c r="F173" s="15">
        <f t="shared" si="41"/>
        <v>881.40000000000009</v>
      </c>
      <c r="G173" s="40">
        <v>79.98</v>
      </c>
      <c r="H173" s="55">
        <f t="shared" si="42"/>
        <v>1080.3</v>
      </c>
      <c r="I173" s="40">
        <v>91.18</v>
      </c>
      <c r="J173" s="55">
        <f t="shared" si="43"/>
        <v>1267.5</v>
      </c>
      <c r="K173" s="40">
        <v>121.95</v>
      </c>
      <c r="L173" s="55">
        <f t="shared" si="44"/>
        <v>1804.3999999999999</v>
      </c>
    </row>
    <row r="174" spans="1:12" s="10" customFormat="1" ht="15" customHeight="1">
      <c r="A174" s="151"/>
      <c r="B174" s="11">
        <v>1400</v>
      </c>
      <c r="C174" s="39">
        <v>61.26</v>
      </c>
      <c r="D174" s="15">
        <f t="shared" si="40"/>
        <v>726.6</v>
      </c>
      <c r="E174" s="39">
        <v>73.690000000000012</v>
      </c>
      <c r="F174" s="15">
        <f t="shared" si="41"/>
        <v>949.2</v>
      </c>
      <c r="G174" s="40">
        <v>84.04</v>
      </c>
      <c r="H174" s="55">
        <f t="shared" si="42"/>
        <v>1163.3999999999999</v>
      </c>
      <c r="I174" s="40">
        <v>96.06</v>
      </c>
      <c r="J174" s="55">
        <f t="shared" si="43"/>
        <v>1365</v>
      </c>
      <c r="K174" s="40">
        <v>129.04999999999998</v>
      </c>
      <c r="L174" s="55">
        <f t="shared" si="44"/>
        <v>1943.1999999999998</v>
      </c>
    </row>
    <row r="175" spans="1:12" s="10" customFormat="1" ht="15" customHeight="1">
      <c r="A175" s="151"/>
      <c r="B175" s="11">
        <v>1500</v>
      </c>
      <c r="C175" s="39">
        <v>63.76</v>
      </c>
      <c r="D175" s="15">
        <f t="shared" si="40"/>
        <v>778.5</v>
      </c>
      <c r="E175" s="39">
        <v>77.040000000000006</v>
      </c>
      <c r="F175" s="15">
        <f t="shared" si="41"/>
        <v>1017.0000000000001</v>
      </c>
      <c r="G175" s="40">
        <v>88.100000000000009</v>
      </c>
      <c r="H175" s="55">
        <f t="shared" si="42"/>
        <v>1246.5</v>
      </c>
      <c r="I175" s="40">
        <v>100.93</v>
      </c>
      <c r="J175" s="55">
        <f t="shared" si="43"/>
        <v>1462.5</v>
      </c>
      <c r="K175" s="40">
        <v>136.16</v>
      </c>
      <c r="L175" s="55">
        <f t="shared" si="44"/>
        <v>2082</v>
      </c>
    </row>
    <row r="176" spans="1:12" s="10" customFormat="1" ht="15" customHeight="1">
      <c r="A176" s="151"/>
      <c r="B176" s="11">
        <v>1600</v>
      </c>
      <c r="C176" s="39">
        <v>66.260000000000005</v>
      </c>
      <c r="D176" s="15">
        <f t="shared" si="40"/>
        <v>830.4</v>
      </c>
      <c r="E176" s="39">
        <v>80.39</v>
      </c>
      <c r="F176" s="15">
        <f t="shared" si="41"/>
        <v>1084.8000000000002</v>
      </c>
      <c r="G176" s="40">
        <v>92.160000000000011</v>
      </c>
      <c r="H176" s="55">
        <f t="shared" si="42"/>
        <v>1329.6</v>
      </c>
      <c r="I176" s="40">
        <v>105.81</v>
      </c>
      <c r="J176" s="55">
        <f t="shared" si="43"/>
        <v>1560</v>
      </c>
      <c r="K176" s="40">
        <v>143.26</v>
      </c>
      <c r="L176" s="55">
        <f t="shared" si="44"/>
        <v>2220.7999999999997</v>
      </c>
    </row>
    <row r="177" spans="1:12" s="10" customFormat="1" ht="15" customHeight="1">
      <c r="A177" s="151"/>
      <c r="B177" s="11">
        <v>1800</v>
      </c>
      <c r="C177" s="39">
        <v>71.410000000000011</v>
      </c>
      <c r="D177" s="15">
        <f t="shared" si="40"/>
        <v>934.2</v>
      </c>
      <c r="E177" s="39">
        <v>87.39</v>
      </c>
      <c r="F177" s="15">
        <f t="shared" si="41"/>
        <v>1220.4000000000001</v>
      </c>
      <c r="G177" s="40">
        <v>100.81</v>
      </c>
      <c r="H177" s="55">
        <f t="shared" si="42"/>
        <v>1495.8</v>
      </c>
      <c r="I177" s="40">
        <v>116.33</v>
      </c>
      <c r="J177" s="55">
        <f t="shared" si="43"/>
        <v>1755</v>
      </c>
      <c r="K177" s="40">
        <v>158.91</v>
      </c>
      <c r="L177" s="55">
        <f t="shared" si="44"/>
        <v>2498.3999999999996</v>
      </c>
    </row>
    <row r="178" spans="1:12" s="10" customFormat="1" ht="15" customHeight="1">
      <c r="A178" s="151"/>
      <c r="B178" s="50">
        <v>2000</v>
      </c>
      <c r="C178" s="86">
        <v>76.410000000000011</v>
      </c>
      <c r="D178" s="51">
        <f t="shared" si="40"/>
        <v>1038</v>
      </c>
      <c r="E178" s="86">
        <v>94.09</v>
      </c>
      <c r="F178" s="51">
        <f t="shared" si="41"/>
        <v>1356</v>
      </c>
      <c r="G178" s="56">
        <v>108.94000000000001</v>
      </c>
      <c r="H178" s="57">
        <f t="shared" si="42"/>
        <v>1662</v>
      </c>
      <c r="I178" s="56">
        <v>126.08</v>
      </c>
      <c r="J178" s="57">
        <f t="shared" si="43"/>
        <v>1950</v>
      </c>
      <c r="K178" s="56">
        <v>173.12</v>
      </c>
      <c r="L178" s="57">
        <f t="shared" si="44"/>
        <v>2776</v>
      </c>
    </row>
    <row r="179" spans="1:12" s="10" customFormat="1" ht="15" customHeight="1">
      <c r="A179" s="151"/>
      <c r="B179" s="11">
        <v>2200</v>
      </c>
      <c r="C179" s="39">
        <v>81.800000000000011</v>
      </c>
      <c r="D179" s="15">
        <f t="shared" si="40"/>
        <v>1141.8</v>
      </c>
      <c r="E179" s="39">
        <v>100.87</v>
      </c>
      <c r="F179" s="15">
        <f t="shared" si="41"/>
        <v>1491.6000000000001</v>
      </c>
      <c r="G179" s="40">
        <v>117.06</v>
      </c>
      <c r="H179" s="55">
        <f t="shared" si="42"/>
        <v>1828.1999999999998</v>
      </c>
      <c r="I179" s="40">
        <v>135.94999999999999</v>
      </c>
      <c r="J179" s="55">
        <f t="shared" si="43"/>
        <v>2145</v>
      </c>
      <c r="K179" s="40">
        <v>187.32999999999998</v>
      </c>
      <c r="L179" s="55">
        <f t="shared" si="44"/>
        <v>3053.6</v>
      </c>
    </row>
    <row r="180" spans="1:12" s="10" customFormat="1" ht="15" customHeight="1">
      <c r="A180" s="151"/>
      <c r="B180" s="11">
        <v>2400</v>
      </c>
      <c r="C180" s="39">
        <v>86.95</v>
      </c>
      <c r="D180" s="15">
        <f t="shared" si="40"/>
        <v>1245.6000000000001</v>
      </c>
      <c r="E180" s="39">
        <v>107.69000000000001</v>
      </c>
      <c r="F180" s="15">
        <f t="shared" si="41"/>
        <v>1627.2</v>
      </c>
      <c r="G180" s="40">
        <v>125.47</v>
      </c>
      <c r="H180" s="55">
        <f t="shared" si="42"/>
        <v>1994.3999999999999</v>
      </c>
      <c r="I180" s="40">
        <v>145.88999999999999</v>
      </c>
      <c r="J180" s="55">
        <f t="shared" si="43"/>
        <v>2340</v>
      </c>
      <c r="K180" s="40">
        <v>201.85999999999999</v>
      </c>
      <c r="L180" s="55">
        <f t="shared" si="44"/>
        <v>3331.2</v>
      </c>
    </row>
    <row r="181" spans="1:12" s="10" customFormat="1" ht="15" customHeight="1">
      <c r="A181" s="151"/>
      <c r="B181" s="11">
        <v>2600</v>
      </c>
      <c r="C181" s="39">
        <v>92.03</v>
      </c>
      <c r="D181" s="15">
        <f t="shared" si="40"/>
        <v>1349.4</v>
      </c>
      <c r="E181" s="39">
        <v>114.56</v>
      </c>
      <c r="F181" s="15">
        <f t="shared" si="41"/>
        <v>1762.8000000000002</v>
      </c>
      <c r="G181" s="40">
        <v>133.64999999999998</v>
      </c>
      <c r="H181" s="55">
        <f t="shared" si="42"/>
        <v>2160.6</v>
      </c>
      <c r="I181" s="40">
        <v>155.87</v>
      </c>
      <c r="J181" s="55">
        <f t="shared" si="43"/>
        <v>2535</v>
      </c>
      <c r="K181" s="40">
        <v>216.12</v>
      </c>
      <c r="L181" s="55">
        <f t="shared" si="44"/>
        <v>3608.7999999999997</v>
      </c>
    </row>
    <row r="182" spans="1:12" s="10" customFormat="1" ht="15" customHeight="1">
      <c r="A182" s="151"/>
      <c r="B182" s="11">
        <v>2800</v>
      </c>
      <c r="C182" s="39">
        <v>97.06</v>
      </c>
      <c r="D182" s="15">
        <f t="shared" si="40"/>
        <v>1453.2</v>
      </c>
      <c r="E182" s="39">
        <v>121.27000000000001</v>
      </c>
      <c r="F182" s="15">
        <f t="shared" si="41"/>
        <v>1898.4</v>
      </c>
      <c r="G182" s="40">
        <v>141.91999999999999</v>
      </c>
      <c r="H182" s="55">
        <f t="shared" si="42"/>
        <v>2326.7999999999997</v>
      </c>
      <c r="I182" s="40">
        <v>165.63</v>
      </c>
      <c r="J182" s="55">
        <f t="shared" si="43"/>
        <v>2730</v>
      </c>
      <c r="K182" s="40">
        <v>230.32999999999998</v>
      </c>
      <c r="L182" s="55">
        <f t="shared" si="44"/>
        <v>3886.3999999999996</v>
      </c>
    </row>
    <row r="183" spans="1:12" s="10" customFormat="1" ht="15.75" customHeight="1">
      <c r="A183" s="152"/>
      <c r="B183" s="11">
        <v>3000</v>
      </c>
      <c r="C183" s="39">
        <v>102.09</v>
      </c>
      <c r="D183" s="15">
        <f t="shared" si="40"/>
        <v>1557</v>
      </c>
      <c r="E183" s="39">
        <v>128.10999999999999</v>
      </c>
      <c r="F183" s="15">
        <f t="shared" si="41"/>
        <v>2034.0000000000002</v>
      </c>
      <c r="G183" s="40">
        <v>150.06</v>
      </c>
      <c r="H183" s="55">
        <f t="shared" si="42"/>
        <v>2493</v>
      </c>
      <c r="I183" s="40">
        <v>175.6</v>
      </c>
      <c r="J183" s="55">
        <f t="shared" si="43"/>
        <v>2925</v>
      </c>
      <c r="K183" s="40">
        <v>244.54</v>
      </c>
      <c r="L183" s="55">
        <f t="shared" si="44"/>
        <v>4164</v>
      </c>
    </row>
    <row r="184" spans="1:12" s="10" customFormat="1">
      <c r="A184" s="150" t="s">
        <v>29</v>
      </c>
      <c r="B184" s="11">
        <v>400</v>
      </c>
      <c r="C184" s="39">
        <v>48.75</v>
      </c>
      <c r="D184" s="15">
        <f>B184*0.956</f>
        <v>382.4</v>
      </c>
      <c r="E184" s="39">
        <v>56.53</v>
      </c>
      <c r="F184" s="15">
        <f>B184*1.204</f>
        <v>481.59999999999997</v>
      </c>
      <c r="G184" s="40">
        <v>62.629999999999995</v>
      </c>
      <c r="H184" s="55">
        <f>B184*1.438</f>
        <v>575.19999999999993</v>
      </c>
      <c r="I184" s="40">
        <v>69.33</v>
      </c>
      <c r="J184" s="55">
        <f>B184*1.658</f>
        <v>663.19999999999993</v>
      </c>
      <c r="K184" s="40">
        <v>89.7</v>
      </c>
      <c r="L184" s="55">
        <f>B184*2.282</f>
        <v>912.8</v>
      </c>
    </row>
    <row r="185" spans="1:12" s="10" customFormat="1">
      <c r="A185" s="151"/>
      <c r="B185" s="11">
        <v>500</v>
      </c>
      <c r="C185" s="39">
        <v>53.64</v>
      </c>
      <c r="D185" s="15">
        <f t="shared" ref="D185:D203" si="45">B185*0.956</f>
        <v>478</v>
      </c>
      <c r="E185" s="39">
        <v>63.07</v>
      </c>
      <c r="F185" s="15">
        <f t="shared" ref="F185:F203" si="46">B185*1.204</f>
        <v>602</v>
      </c>
      <c r="G185" s="40">
        <v>70.45</v>
      </c>
      <c r="H185" s="55">
        <f t="shared" ref="H185:H203" si="47">B185*1.438</f>
        <v>719</v>
      </c>
      <c r="I185" s="40">
        <v>78.660000000000011</v>
      </c>
      <c r="J185" s="55">
        <f t="shared" ref="J185:J203" si="48">B185*1.658</f>
        <v>829</v>
      </c>
      <c r="K185" s="40">
        <v>103.31</v>
      </c>
      <c r="L185" s="55">
        <f t="shared" ref="L185:L203" si="49">B185*2.282</f>
        <v>1141</v>
      </c>
    </row>
    <row r="186" spans="1:12" s="10" customFormat="1">
      <c r="A186" s="151"/>
      <c r="B186" s="11">
        <v>600</v>
      </c>
      <c r="C186" s="39">
        <v>58.46</v>
      </c>
      <c r="D186" s="15">
        <f t="shared" si="45"/>
        <v>573.6</v>
      </c>
      <c r="E186" s="39">
        <v>69.5</v>
      </c>
      <c r="F186" s="15">
        <f t="shared" si="46"/>
        <v>722.4</v>
      </c>
      <c r="G186" s="40">
        <v>78.180000000000007</v>
      </c>
      <c r="H186" s="55">
        <f t="shared" si="47"/>
        <v>862.8</v>
      </c>
      <c r="I186" s="40">
        <v>87.84</v>
      </c>
      <c r="J186" s="55">
        <f t="shared" si="48"/>
        <v>994.8</v>
      </c>
      <c r="K186" s="40">
        <v>116.73</v>
      </c>
      <c r="L186" s="55">
        <f t="shared" si="49"/>
        <v>1369.2</v>
      </c>
    </row>
    <row r="187" spans="1:12" s="10" customFormat="1">
      <c r="A187" s="151"/>
      <c r="B187" s="11">
        <v>700</v>
      </c>
      <c r="C187" s="39">
        <v>63.3</v>
      </c>
      <c r="D187" s="15">
        <f t="shared" si="45"/>
        <v>669.19999999999993</v>
      </c>
      <c r="E187" s="39">
        <v>75.960000000000008</v>
      </c>
      <c r="F187" s="15">
        <f t="shared" si="46"/>
        <v>842.8</v>
      </c>
      <c r="G187" s="40">
        <v>85.92</v>
      </c>
      <c r="H187" s="55">
        <f t="shared" si="47"/>
        <v>1006.5999999999999</v>
      </c>
      <c r="I187" s="40">
        <v>97.06</v>
      </c>
      <c r="J187" s="55">
        <f t="shared" si="48"/>
        <v>1160.5999999999999</v>
      </c>
      <c r="K187" s="40">
        <v>130.16999999999999</v>
      </c>
      <c r="L187" s="55">
        <f t="shared" si="49"/>
        <v>1597.4</v>
      </c>
    </row>
    <row r="188" spans="1:12" s="10" customFormat="1">
      <c r="A188" s="151"/>
      <c r="B188" s="11">
        <v>800</v>
      </c>
      <c r="C188" s="39">
        <v>68.08</v>
      </c>
      <c r="D188" s="15">
        <f t="shared" si="45"/>
        <v>764.8</v>
      </c>
      <c r="E188" s="39">
        <v>82.39</v>
      </c>
      <c r="F188" s="15">
        <f t="shared" si="46"/>
        <v>963.19999999999993</v>
      </c>
      <c r="G188" s="40">
        <v>93.65</v>
      </c>
      <c r="H188" s="55">
        <f t="shared" si="47"/>
        <v>1150.3999999999999</v>
      </c>
      <c r="I188" s="40">
        <v>106.28</v>
      </c>
      <c r="J188" s="55">
        <f t="shared" si="48"/>
        <v>1326.3999999999999</v>
      </c>
      <c r="K188" s="40">
        <v>143.69</v>
      </c>
      <c r="L188" s="55">
        <f t="shared" si="49"/>
        <v>1825.6</v>
      </c>
    </row>
    <row r="189" spans="1:12" s="10" customFormat="1">
      <c r="A189" s="151"/>
      <c r="B189" s="11">
        <v>900</v>
      </c>
      <c r="C189" s="39">
        <v>73.12</v>
      </c>
      <c r="D189" s="15">
        <f t="shared" si="45"/>
        <v>860.4</v>
      </c>
      <c r="E189" s="39">
        <v>89.09</v>
      </c>
      <c r="F189" s="15">
        <f t="shared" si="46"/>
        <v>1083.5999999999999</v>
      </c>
      <c r="G189" s="40">
        <v>101.63000000000001</v>
      </c>
      <c r="H189" s="55">
        <f t="shared" si="47"/>
        <v>1294.2</v>
      </c>
      <c r="I189" s="40">
        <v>115.84</v>
      </c>
      <c r="J189" s="55">
        <f t="shared" si="48"/>
        <v>1492.1999999999998</v>
      </c>
      <c r="K189" s="40">
        <v>157.54999999999998</v>
      </c>
      <c r="L189" s="55">
        <f t="shared" si="49"/>
        <v>2053.8000000000002</v>
      </c>
    </row>
    <row r="190" spans="1:12" s="10" customFormat="1">
      <c r="A190" s="151"/>
      <c r="B190" s="50">
        <v>1000</v>
      </c>
      <c r="C190" s="86">
        <v>77.77000000000001</v>
      </c>
      <c r="D190" s="51">
        <f t="shared" si="45"/>
        <v>956</v>
      </c>
      <c r="E190" s="86">
        <v>95.36</v>
      </c>
      <c r="F190" s="51">
        <f t="shared" si="46"/>
        <v>1204</v>
      </c>
      <c r="G190" s="56">
        <v>109.19000000000001</v>
      </c>
      <c r="H190" s="57">
        <f t="shared" si="47"/>
        <v>1438</v>
      </c>
      <c r="I190" s="56">
        <v>124.86</v>
      </c>
      <c r="J190" s="57">
        <f t="shared" si="48"/>
        <v>1658</v>
      </c>
      <c r="K190" s="56">
        <v>170.81</v>
      </c>
      <c r="L190" s="57">
        <f t="shared" si="49"/>
        <v>2282</v>
      </c>
    </row>
    <row r="191" spans="1:12" s="10" customFormat="1">
      <c r="A191" s="151"/>
      <c r="B191" s="11">
        <v>1100</v>
      </c>
      <c r="C191" s="39">
        <v>82.67</v>
      </c>
      <c r="D191" s="15">
        <f t="shared" si="45"/>
        <v>1051.5999999999999</v>
      </c>
      <c r="E191" s="39">
        <v>101.87</v>
      </c>
      <c r="F191" s="15">
        <f t="shared" si="46"/>
        <v>1324.3999999999999</v>
      </c>
      <c r="G191" s="40">
        <v>117.02000000000001</v>
      </c>
      <c r="H191" s="55">
        <f t="shared" si="47"/>
        <v>1581.8</v>
      </c>
      <c r="I191" s="40">
        <v>134.10999999999999</v>
      </c>
      <c r="J191" s="55">
        <f t="shared" si="48"/>
        <v>1823.8</v>
      </c>
      <c r="K191" s="40">
        <v>184.32999999999998</v>
      </c>
      <c r="L191" s="55">
        <f t="shared" si="49"/>
        <v>2510.1999999999998</v>
      </c>
    </row>
    <row r="192" spans="1:12" s="10" customFormat="1">
      <c r="A192" s="151"/>
      <c r="B192" s="11">
        <v>1200</v>
      </c>
      <c r="C192" s="39">
        <v>87.33</v>
      </c>
      <c r="D192" s="15">
        <f t="shared" si="45"/>
        <v>1147.2</v>
      </c>
      <c r="E192" s="39">
        <v>108.16000000000001</v>
      </c>
      <c r="F192" s="15">
        <f t="shared" si="46"/>
        <v>1444.8</v>
      </c>
      <c r="G192" s="40">
        <v>124.58</v>
      </c>
      <c r="H192" s="55">
        <f t="shared" si="47"/>
        <v>1725.6</v>
      </c>
      <c r="I192" s="40">
        <v>143.14999999999998</v>
      </c>
      <c r="J192" s="55">
        <f t="shared" si="48"/>
        <v>1989.6</v>
      </c>
      <c r="K192" s="40">
        <v>197.57999999999998</v>
      </c>
      <c r="L192" s="55">
        <f t="shared" si="49"/>
        <v>2738.4</v>
      </c>
    </row>
    <row r="193" spans="1:12" s="10" customFormat="1">
      <c r="A193" s="151"/>
      <c r="B193" s="11">
        <v>1300</v>
      </c>
      <c r="C193" s="39">
        <v>92.31</v>
      </c>
      <c r="D193" s="15">
        <f t="shared" si="45"/>
        <v>1242.8</v>
      </c>
      <c r="E193" s="39">
        <v>114.76</v>
      </c>
      <c r="F193" s="15">
        <f t="shared" si="46"/>
        <v>1565.2</v>
      </c>
      <c r="G193" s="40">
        <v>132.45999999999998</v>
      </c>
      <c r="H193" s="55">
        <f t="shared" si="47"/>
        <v>1869.3999999999999</v>
      </c>
      <c r="I193" s="40">
        <v>152.51</v>
      </c>
      <c r="J193" s="55">
        <f t="shared" si="48"/>
        <v>2155.4</v>
      </c>
      <c r="K193" s="40">
        <v>211.16</v>
      </c>
      <c r="L193" s="55">
        <f t="shared" si="49"/>
        <v>2966.6</v>
      </c>
    </row>
    <row r="194" spans="1:12" s="10" customFormat="1">
      <c r="A194" s="151"/>
      <c r="B194" s="11">
        <v>1400</v>
      </c>
      <c r="C194" s="39">
        <v>97.190000000000012</v>
      </c>
      <c r="D194" s="15">
        <f t="shared" si="45"/>
        <v>1338.3999999999999</v>
      </c>
      <c r="E194" s="39">
        <v>121.25</v>
      </c>
      <c r="F194" s="15">
        <f t="shared" si="46"/>
        <v>1685.6</v>
      </c>
      <c r="G194" s="40">
        <v>140.22999999999999</v>
      </c>
      <c r="H194" s="55">
        <f t="shared" si="47"/>
        <v>2013.1999999999998</v>
      </c>
      <c r="I194" s="40">
        <v>161.76</v>
      </c>
      <c r="J194" s="55">
        <f t="shared" si="48"/>
        <v>2321.1999999999998</v>
      </c>
      <c r="K194" s="40">
        <v>224.63</v>
      </c>
      <c r="L194" s="55">
        <f t="shared" si="49"/>
        <v>3194.8</v>
      </c>
    </row>
    <row r="195" spans="1:12" s="10" customFormat="1">
      <c r="A195" s="151"/>
      <c r="B195" s="11">
        <v>1500</v>
      </c>
      <c r="C195" s="39">
        <v>101.88000000000001</v>
      </c>
      <c r="D195" s="15">
        <f t="shared" si="45"/>
        <v>1434</v>
      </c>
      <c r="E195" s="39">
        <v>127.57000000000001</v>
      </c>
      <c r="F195" s="15">
        <f t="shared" si="46"/>
        <v>1806</v>
      </c>
      <c r="G195" s="40">
        <v>147.82</v>
      </c>
      <c r="H195" s="55">
        <f t="shared" si="47"/>
        <v>2157</v>
      </c>
      <c r="I195" s="40">
        <v>170.82999999999998</v>
      </c>
      <c r="J195" s="55">
        <f t="shared" si="48"/>
        <v>2487</v>
      </c>
      <c r="K195" s="40">
        <v>237.92</v>
      </c>
      <c r="L195" s="55">
        <f t="shared" si="49"/>
        <v>3423</v>
      </c>
    </row>
    <row r="196" spans="1:12" s="10" customFormat="1">
      <c r="A196" s="151"/>
      <c r="B196" s="11">
        <v>1600</v>
      </c>
      <c r="C196" s="39">
        <v>106.58</v>
      </c>
      <c r="D196" s="15">
        <f t="shared" si="45"/>
        <v>1529.6</v>
      </c>
      <c r="E196" s="39">
        <v>133.97</v>
      </c>
      <c r="F196" s="15">
        <f t="shared" si="46"/>
        <v>1926.3999999999999</v>
      </c>
      <c r="G196" s="40">
        <v>155.41999999999999</v>
      </c>
      <c r="H196" s="55">
        <f t="shared" si="47"/>
        <v>2300.7999999999997</v>
      </c>
      <c r="I196" s="40">
        <v>179.91</v>
      </c>
      <c r="J196" s="55">
        <f t="shared" si="48"/>
        <v>2652.7999999999997</v>
      </c>
      <c r="K196" s="40">
        <v>251.20999999999998</v>
      </c>
      <c r="L196" s="55">
        <f t="shared" si="49"/>
        <v>3651.2</v>
      </c>
    </row>
    <row r="197" spans="1:12" s="10" customFormat="1">
      <c r="A197" s="151"/>
      <c r="B197" s="11">
        <v>1800</v>
      </c>
      <c r="C197" s="39">
        <v>116.42</v>
      </c>
      <c r="D197" s="15">
        <f t="shared" si="45"/>
        <v>1720.8</v>
      </c>
      <c r="E197" s="39">
        <v>147.41</v>
      </c>
      <c r="F197" s="15">
        <f t="shared" si="46"/>
        <v>2167.1999999999998</v>
      </c>
      <c r="G197" s="40">
        <v>171.38</v>
      </c>
      <c r="H197" s="55">
        <f t="shared" si="47"/>
        <v>2588.4</v>
      </c>
      <c r="I197" s="40">
        <v>199.22</v>
      </c>
      <c r="J197" s="55">
        <f t="shared" si="48"/>
        <v>2984.3999999999996</v>
      </c>
      <c r="K197" s="40">
        <v>279.5</v>
      </c>
      <c r="L197" s="55">
        <f t="shared" si="49"/>
        <v>4107.6000000000004</v>
      </c>
    </row>
    <row r="198" spans="1:12" s="10" customFormat="1">
      <c r="A198" s="151"/>
      <c r="B198" s="50">
        <v>2000</v>
      </c>
      <c r="C198" s="86">
        <v>126.01</v>
      </c>
      <c r="D198" s="51">
        <f t="shared" si="45"/>
        <v>1912</v>
      </c>
      <c r="E198" s="86">
        <v>160.22999999999999</v>
      </c>
      <c r="F198" s="51">
        <f t="shared" si="46"/>
        <v>2408</v>
      </c>
      <c r="G198" s="56">
        <v>186.57</v>
      </c>
      <c r="H198" s="57">
        <f t="shared" si="47"/>
        <v>2876</v>
      </c>
      <c r="I198" s="56">
        <v>217.57</v>
      </c>
      <c r="J198" s="57">
        <f t="shared" si="48"/>
        <v>3316</v>
      </c>
      <c r="K198" s="56">
        <v>306.08</v>
      </c>
      <c r="L198" s="57">
        <f t="shared" si="49"/>
        <v>4564</v>
      </c>
    </row>
    <row r="199" spans="1:12" s="10" customFormat="1" ht="15" customHeight="1">
      <c r="A199" s="151"/>
      <c r="B199" s="11">
        <v>2200</v>
      </c>
      <c r="C199" s="39">
        <v>136.75</v>
      </c>
      <c r="D199" s="15">
        <f t="shared" si="45"/>
        <v>2103.1999999999998</v>
      </c>
      <c r="E199" s="39">
        <v>174.29999999999998</v>
      </c>
      <c r="F199" s="15">
        <f t="shared" si="46"/>
        <v>2648.7999999999997</v>
      </c>
      <c r="G199" s="40">
        <v>203.1</v>
      </c>
      <c r="H199" s="55">
        <f t="shared" si="47"/>
        <v>3163.6</v>
      </c>
      <c r="I199" s="40">
        <v>237.16</v>
      </c>
      <c r="J199" s="55">
        <f t="shared" si="48"/>
        <v>3647.6</v>
      </c>
      <c r="K199" s="40">
        <v>334.15</v>
      </c>
      <c r="L199" s="55">
        <f t="shared" si="49"/>
        <v>5020.3999999999996</v>
      </c>
    </row>
    <row r="200" spans="1:12" s="10" customFormat="1">
      <c r="A200" s="151"/>
      <c r="B200" s="11">
        <v>2400</v>
      </c>
      <c r="C200" s="39">
        <v>146.47</v>
      </c>
      <c r="D200" s="15">
        <f t="shared" si="45"/>
        <v>2294.4</v>
      </c>
      <c r="E200" s="39">
        <v>187.44</v>
      </c>
      <c r="F200" s="15">
        <f t="shared" si="46"/>
        <v>2889.6</v>
      </c>
      <c r="G200" s="40">
        <v>218.51</v>
      </c>
      <c r="H200" s="55">
        <f t="shared" si="47"/>
        <v>3451.2</v>
      </c>
      <c r="I200" s="40">
        <v>255.89</v>
      </c>
      <c r="J200" s="55">
        <f t="shared" si="48"/>
        <v>3979.2</v>
      </c>
      <c r="K200" s="40">
        <v>361.92</v>
      </c>
      <c r="L200" s="55">
        <f t="shared" si="49"/>
        <v>5476.8</v>
      </c>
    </row>
    <row r="201" spans="1:12" s="10" customFormat="1">
      <c r="A201" s="151"/>
      <c r="B201" s="11">
        <v>2600</v>
      </c>
      <c r="C201" s="39">
        <v>156.22</v>
      </c>
      <c r="D201" s="15">
        <f t="shared" si="45"/>
        <v>2485.6</v>
      </c>
      <c r="E201" s="39">
        <v>200.59</v>
      </c>
      <c r="F201" s="15">
        <f t="shared" si="46"/>
        <v>3130.4</v>
      </c>
      <c r="G201" s="40">
        <v>234.01</v>
      </c>
      <c r="H201" s="55">
        <f t="shared" si="47"/>
        <v>3738.7999999999997</v>
      </c>
      <c r="I201" s="40">
        <v>274.56</v>
      </c>
      <c r="J201" s="55">
        <f t="shared" si="48"/>
        <v>4310.8</v>
      </c>
      <c r="K201" s="40">
        <v>389.17</v>
      </c>
      <c r="L201" s="55">
        <f t="shared" si="49"/>
        <v>5933.2</v>
      </c>
    </row>
    <row r="202" spans="1:12" s="10" customFormat="1">
      <c r="A202" s="151"/>
      <c r="B202" s="11">
        <v>2800</v>
      </c>
      <c r="C202" s="39">
        <v>165.92999999999998</v>
      </c>
      <c r="D202" s="15">
        <f t="shared" si="45"/>
        <v>2676.7999999999997</v>
      </c>
      <c r="E202" s="39">
        <v>213.73</v>
      </c>
      <c r="F202" s="15">
        <f t="shared" si="46"/>
        <v>3371.2</v>
      </c>
      <c r="G202" s="40">
        <v>249.22</v>
      </c>
      <c r="H202" s="55">
        <f t="shared" si="47"/>
        <v>4026.3999999999996</v>
      </c>
      <c r="I202" s="40">
        <v>293.21999999999997</v>
      </c>
      <c r="J202" s="55">
        <f t="shared" si="48"/>
        <v>4642.3999999999996</v>
      </c>
      <c r="K202" s="40">
        <v>416.46</v>
      </c>
      <c r="L202" s="55">
        <f t="shared" si="49"/>
        <v>6389.6</v>
      </c>
    </row>
    <row r="203" spans="1:12" s="10" customFormat="1">
      <c r="A203" s="152"/>
      <c r="B203" s="11">
        <v>3000</v>
      </c>
      <c r="C203" s="39">
        <v>175.70999999999998</v>
      </c>
      <c r="D203" s="15">
        <f t="shared" si="45"/>
        <v>2868</v>
      </c>
      <c r="E203" s="39">
        <v>227.03</v>
      </c>
      <c r="F203" s="15">
        <f t="shared" si="46"/>
        <v>3612</v>
      </c>
      <c r="G203" s="40">
        <v>264.65999999999997</v>
      </c>
      <c r="H203" s="55">
        <f t="shared" si="47"/>
        <v>4314</v>
      </c>
      <c r="I203" s="40">
        <v>312.01</v>
      </c>
      <c r="J203" s="55">
        <f t="shared" si="48"/>
        <v>4974</v>
      </c>
      <c r="K203" s="40">
        <v>443.90999999999997</v>
      </c>
      <c r="L203" s="55">
        <f t="shared" si="49"/>
        <v>6846</v>
      </c>
    </row>
    <row r="204" spans="1:12" s="10" customFormat="1" ht="15" customHeight="1">
      <c r="A204" s="150" t="s">
        <v>31</v>
      </c>
      <c r="B204" s="11">
        <v>400</v>
      </c>
      <c r="C204" s="39">
        <v>63.44</v>
      </c>
      <c r="D204" s="15">
        <f>B204*0.519</f>
        <v>207.6</v>
      </c>
      <c r="E204" s="39">
        <v>67.350000000000009</v>
      </c>
      <c r="F204" s="15">
        <f>B204*0.678</f>
        <v>271.20000000000005</v>
      </c>
      <c r="G204" s="40">
        <v>70.47</v>
      </c>
      <c r="H204" s="55">
        <f>B204*0.831</f>
        <v>332.4</v>
      </c>
      <c r="I204" s="40">
        <v>74.34</v>
      </c>
      <c r="J204" s="55">
        <f>B204*0.975</f>
        <v>390</v>
      </c>
      <c r="K204" s="40">
        <v>84.75</v>
      </c>
      <c r="L204" s="55">
        <f>B204*1.388</f>
        <v>555.19999999999993</v>
      </c>
    </row>
    <row r="205" spans="1:12" s="10" customFormat="1" ht="15" customHeight="1">
      <c r="A205" s="151"/>
      <c r="B205" s="11">
        <v>500</v>
      </c>
      <c r="C205" s="39">
        <v>66</v>
      </c>
      <c r="D205" s="15">
        <f t="shared" ref="D205:D223" si="50">B205*0.519</f>
        <v>259.5</v>
      </c>
      <c r="E205" s="39">
        <v>70.78</v>
      </c>
      <c r="F205" s="15">
        <f t="shared" ref="F205:F223" si="51">B205*0.678</f>
        <v>339</v>
      </c>
      <c r="G205" s="40">
        <v>74.62</v>
      </c>
      <c r="H205" s="55">
        <f t="shared" ref="H205:H223" si="52">B205*0.831</f>
        <v>415.5</v>
      </c>
      <c r="I205" s="40">
        <v>79.320000000000007</v>
      </c>
      <c r="J205" s="55">
        <f t="shared" ref="J205:J223" si="53">B205*0.975</f>
        <v>487.5</v>
      </c>
      <c r="K205" s="40">
        <v>92.01</v>
      </c>
      <c r="L205" s="55">
        <f t="shared" ref="L205:L223" si="54">B205*1.388</f>
        <v>694</v>
      </c>
    </row>
    <row r="206" spans="1:12" s="10" customFormat="1" ht="15" customHeight="1">
      <c r="A206" s="151"/>
      <c r="B206" s="11">
        <v>600</v>
      </c>
      <c r="C206" s="39">
        <v>68.490000000000009</v>
      </c>
      <c r="D206" s="15">
        <f t="shared" si="50"/>
        <v>311.40000000000003</v>
      </c>
      <c r="E206" s="39">
        <v>74.11</v>
      </c>
      <c r="F206" s="15">
        <f t="shared" si="51"/>
        <v>406.8</v>
      </c>
      <c r="G206" s="40">
        <v>78.680000000000007</v>
      </c>
      <c r="H206" s="55">
        <f t="shared" si="52"/>
        <v>498.59999999999997</v>
      </c>
      <c r="I206" s="40">
        <v>84.18</v>
      </c>
      <c r="J206" s="55">
        <f t="shared" si="53"/>
        <v>585</v>
      </c>
      <c r="K206" s="40">
        <v>99.12</v>
      </c>
      <c r="L206" s="55">
        <f t="shared" si="54"/>
        <v>832.8</v>
      </c>
    </row>
    <row r="207" spans="1:12" s="10" customFormat="1" ht="15" customHeight="1">
      <c r="A207" s="151"/>
      <c r="B207" s="11">
        <v>700</v>
      </c>
      <c r="C207" s="39">
        <v>71</v>
      </c>
      <c r="D207" s="15">
        <f t="shared" si="50"/>
        <v>363.3</v>
      </c>
      <c r="E207" s="39">
        <v>77.460000000000008</v>
      </c>
      <c r="F207" s="15">
        <f t="shared" si="51"/>
        <v>474.6</v>
      </c>
      <c r="G207" s="40">
        <v>82.740000000000009</v>
      </c>
      <c r="H207" s="55">
        <f t="shared" si="52"/>
        <v>581.69999999999993</v>
      </c>
      <c r="I207" s="40">
        <v>89.050000000000011</v>
      </c>
      <c r="J207" s="55">
        <f t="shared" si="53"/>
        <v>682.5</v>
      </c>
      <c r="K207" s="40">
        <v>106.22</v>
      </c>
      <c r="L207" s="55">
        <f t="shared" si="54"/>
        <v>971.59999999999991</v>
      </c>
    </row>
    <row r="208" spans="1:12" s="10" customFormat="1" ht="15" customHeight="1">
      <c r="A208" s="151"/>
      <c r="B208" s="11">
        <v>800</v>
      </c>
      <c r="C208" s="39">
        <v>73.540000000000006</v>
      </c>
      <c r="D208" s="15">
        <f t="shared" si="50"/>
        <v>415.2</v>
      </c>
      <c r="E208" s="39">
        <v>80.87</v>
      </c>
      <c r="F208" s="15">
        <f t="shared" si="51"/>
        <v>542.40000000000009</v>
      </c>
      <c r="G208" s="40">
        <v>86.89</v>
      </c>
      <c r="H208" s="55">
        <f t="shared" si="52"/>
        <v>664.8</v>
      </c>
      <c r="I208" s="40">
        <v>94.02000000000001</v>
      </c>
      <c r="J208" s="55">
        <f t="shared" si="53"/>
        <v>780</v>
      </c>
      <c r="K208" s="40">
        <v>113.5</v>
      </c>
      <c r="L208" s="55">
        <f t="shared" si="54"/>
        <v>1110.3999999999999</v>
      </c>
    </row>
    <row r="209" spans="1:12" s="10" customFormat="1" ht="15" customHeight="1">
      <c r="A209" s="151"/>
      <c r="B209" s="11">
        <v>900</v>
      </c>
      <c r="C209" s="39">
        <v>76.17</v>
      </c>
      <c r="D209" s="15">
        <f t="shared" si="50"/>
        <v>467.1</v>
      </c>
      <c r="E209" s="39">
        <v>84.38000000000001</v>
      </c>
      <c r="F209" s="15">
        <f t="shared" si="51"/>
        <v>610.20000000000005</v>
      </c>
      <c r="G209" s="40">
        <v>91.12</v>
      </c>
      <c r="H209" s="55">
        <f t="shared" si="52"/>
        <v>747.9</v>
      </c>
      <c r="I209" s="40">
        <v>99.14</v>
      </c>
      <c r="J209" s="55">
        <f t="shared" si="53"/>
        <v>877.5</v>
      </c>
      <c r="K209" s="40">
        <v>120.92</v>
      </c>
      <c r="L209" s="55">
        <f t="shared" si="54"/>
        <v>1249.1999999999998</v>
      </c>
    </row>
    <row r="210" spans="1:12" s="10" customFormat="1" ht="15" customHeight="1">
      <c r="A210" s="151"/>
      <c r="B210" s="50">
        <v>1000</v>
      </c>
      <c r="C210" s="86">
        <v>78.660000000000011</v>
      </c>
      <c r="D210" s="51">
        <f t="shared" si="50"/>
        <v>519</v>
      </c>
      <c r="E210" s="86">
        <v>87.72</v>
      </c>
      <c r="F210" s="51">
        <f t="shared" si="51"/>
        <v>678</v>
      </c>
      <c r="G210" s="56">
        <v>95.18</v>
      </c>
      <c r="H210" s="57">
        <f t="shared" si="52"/>
        <v>831</v>
      </c>
      <c r="I210" s="56">
        <v>103.99000000000001</v>
      </c>
      <c r="J210" s="57">
        <f t="shared" si="53"/>
        <v>975</v>
      </c>
      <c r="K210" s="56">
        <v>128.01999999999998</v>
      </c>
      <c r="L210" s="57">
        <f t="shared" si="54"/>
        <v>1388</v>
      </c>
    </row>
    <row r="211" spans="1:12" s="10" customFormat="1" ht="15" customHeight="1">
      <c r="A211" s="151"/>
      <c r="B211" s="11">
        <v>1100</v>
      </c>
      <c r="C211" s="39">
        <v>81.27000000000001</v>
      </c>
      <c r="D211" s="15">
        <f t="shared" si="50"/>
        <v>570.9</v>
      </c>
      <c r="E211" s="39">
        <v>91.17</v>
      </c>
      <c r="F211" s="15">
        <f t="shared" si="51"/>
        <v>745.80000000000007</v>
      </c>
      <c r="G211" s="40">
        <v>99.37</v>
      </c>
      <c r="H211" s="55">
        <f t="shared" si="52"/>
        <v>914.09999999999991</v>
      </c>
      <c r="I211" s="40">
        <v>108.96000000000001</v>
      </c>
      <c r="J211" s="55">
        <f t="shared" si="53"/>
        <v>1072.5</v>
      </c>
      <c r="K211" s="40">
        <v>135.26</v>
      </c>
      <c r="L211" s="55">
        <f t="shared" si="54"/>
        <v>1526.8</v>
      </c>
    </row>
    <row r="212" spans="1:12" s="10" customFormat="1" ht="15" customHeight="1">
      <c r="A212" s="151"/>
      <c r="B212" s="11">
        <v>1200</v>
      </c>
      <c r="C212" s="39">
        <v>83.77000000000001</v>
      </c>
      <c r="D212" s="15">
        <f t="shared" si="50"/>
        <v>622.80000000000007</v>
      </c>
      <c r="E212" s="39">
        <v>94.51</v>
      </c>
      <c r="F212" s="15">
        <f t="shared" si="51"/>
        <v>813.6</v>
      </c>
      <c r="G212" s="40">
        <v>103.43</v>
      </c>
      <c r="H212" s="55">
        <f t="shared" si="52"/>
        <v>997.19999999999993</v>
      </c>
      <c r="I212" s="40">
        <v>113.83</v>
      </c>
      <c r="J212" s="55">
        <f t="shared" si="53"/>
        <v>1170</v>
      </c>
      <c r="K212" s="40">
        <v>142.35999999999999</v>
      </c>
      <c r="L212" s="55">
        <f t="shared" si="54"/>
        <v>1665.6</v>
      </c>
    </row>
    <row r="213" spans="1:12" s="10" customFormat="1" ht="15" customHeight="1">
      <c r="A213" s="151"/>
      <c r="B213" s="11">
        <v>1300</v>
      </c>
      <c r="C213" s="39">
        <v>86.28</v>
      </c>
      <c r="D213" s="15">
        <f t="shared" si="50"/>
        <v>674.7</v>
      </c>
      <c r="E213" s="39">
        <v>97.86</v>
      </c>
      <c r="F213" s="15">
        <f t="shared" si="51"/>
        <v>881.40000000000009</v>
      </c>
      <c r="G213" s="40">
        <v>107.5</v>
      </c>
      <c r="H213" s="55">
        <f t="shared" si="52"/>
        <v>1080.3</v>
      </c>
      <c r="I213" s="40">
        <v>118.7</v>
      </c>
      <c r="J213" s="55">
        <f t="shared" si="53"/>
        <v>1267.5</v>
      </c>
      <c r="K213" s="40">
        <v>149.47</v>
      </c>
      <c r="L213" s="55">
        <f t="shared" si="54"/>
        <v>1804.3999999999999</v>
      </c>
    </row>
    <row r="214" spans="1:12" s="10" customFormat="1" ht="15" customHeight="1">
      <c r="A214" s="151"/>
      <c r="B214" s="11">
        <v>1400</v>
      </c>
      <c r="C214" s="39">
        <v>88.78</v>
      </c>
      <c r="D214" s="15">
        <f t="shared" si="50"/>
        <v>726.6</v>
      </c>
      <c r="E214" s="39">
        <v>101.21000000000001</v>
      </c>
      <c r="F214" s="15">
        <f t="shared" si="51"/>
        <v>949.2</v>
      </c>
      <c r="G214" s="40">
        <v>111.56</v>
      </c>
      <c r="H214" s="55">
        <f t="shared" si="52"/>
        <v>1163.3999999999999</v>
      </c>
      <c r="I214" s="40">
        <v>123.58</v>
      </c>
      <c r="J214" s="55">
        <f t="shared" si="53"/>
        <v>1365</v>
      </c>
      <c r="K214" s="40">
        <v>156.57</v>
      </c>
      <c r="L214" s="55">
        <f t="shared" si="54"/>
        <v>1943.1999999999998</v>
      </c>
    </row>
    <row r="215" spans="1:12" s="10" customFormat="1" ht="15" customHeight="1">
      <c r="A215" s="151"/>
      <c r="B215" s="11">
        <v>1500</v>
      </c>
      <c r="C215" s="39">
        <v>91.28</v>
      </c>
      <c r="D215" s="15">
        <f t="shared" si="50"/>
        <v>778.5</v>
      </c>
      <c r="E215" s="39">
        <v>104.56</v>
      </c>
      <c r="F215" s="15">
        <f t="shared" si="51"/>
        <v>1017.0000000000001</v>
      </c>
      <c r="G215" s="40">
        <v>115.62</v>
      </c>
      <c r="H215" s="55">
        <f t="shared" si="52"/>
        <v>1246.5</v>
      </c>
      <c r="I215" s="40">
        <v>128.44999999999999</v>
      </c>
      <c r="J215" s="55">
        <f t="shared" si="53"/>
        <v>1462.5</v>
      </c>
      <c r="K215" s="40">
        <v>163.67999999999998</v>
      </c>
      <c r="L215" s="55">
        <f t="shared" si="54"/>
        <v>2082</v>
      </c>
    </row>
    <row r="216" spans="1:12" s="10" customFormat="1" ht="15" customHeight="1">
      <c r="A216" s="151"/>
      <c r="B216" s="11">
        <v>1600</v>
      </c>
      <c r="C216" s="39">
        <v>93.78</v>
      </c>
      <c r="D216" s="15">
        <f t="shared" si="50"/>
        <v>830.4</v>
      </c>
      <c r="E216" s="39">
        <v>107.91000000000001</v>
      </c>
      <c r="F216" s="15">
        <f t="shared" si="51"/>
        <v>1084.8000000000002</v>
      </c>
      <c r="G216" s="40">
        <v>119.68</v>
      </c>
      <c r="H216" s="55">
        <f t="shared" si="52"/>
        <v>1329.6</v>
      </c>
      <c r="I216" s="40">
        <v>133.32999999999998</v>
      </c>
      <c r="J216" s="55">
        <f t="shared" si="53"/>
        <v>1560</v>
      </c>
      <c r="K216" s="40">
        <v>170.78</v>
      </c>
      <c r="L216" s="55">
        <f t="shared" si="54"/>
        <v>2220.7999999999997</v>
      </c>
    </row>
    <row r="217" spans="1:12" s="10" customFormat="1" ht="15" customHeight="1">
      <c r="A217" s="151"/>
      <c r="B217" s="11">
        <v>1800</v>
      </c>
      <c r="C217" s="39">
        <v>98.93</v>
      </c>
      <c r="D217" s="15">
        <f t="shared" si="50"/>
        <v>934.2</v>
      </c>
      <c r="E217" s="39">
        <v>114.91000000000001</v>
      </c>
      <c r="F217" s="15">
        <f t="shared" si="51"/>
        <v>1220.4000000000001</v>
      </c>
      <c r="G217" s="40">
        <v>128.32999999999998</v>
      </c>
      <c r="H217" s="55">
        <f t="shared" si="52"/>
        <v>1495.8</v>
      </c>
      <c r="I217" s="40">
        <v>143.85</v>
      </c>
      <c r="J217" s="55">
        <f t="shared" si="53"/>
        <v>1755</v>
      </c>
      <c r="K217" s="40">
        <v>186.42999999999998</v>
      </c>
      <c r="L217" s="55">
        <f t="shared" si="54"/>
        <v>2498.3999999999996</v>
      </c>
    </row>
    <row r="218" spans="1:12" s="10" customFormat="1" ht="15" customHeight="1">
      <c r="A218" s="151"/>
      <c r="B218" s="50">
        <v>2000</v>
      </c>
      <c r="C218" s="86">
        <v>103.93</v>
      </c>
      <c r="D218" s="51">
        <f t="shared" si="50"/>
        <v>1038</v>
      </c>
      <c r="E218" s="86">
        <v>121.61</v>
      </c>
      <c r="F218" s="51">
        <f t="shared" si="51"/>
        <v>1356</v>
      </c>
      <c r="G218" s="56">
        <v>136.45999999999998</v>
      </c>
      <c r="H218" s="57">
        <f t="shared" si="52"/>
        <v>1662</v>
      </c>
      <c r="I218" s="56">
        <v>153.6</v>
      </c>
      <c r="J218" s="57">
        <f t="shared" si="53"/>
        <v>1950</v>
      </c>
      <c r="K218" s="56">
        <v>200.64</v>
      </c>
      <c r="L218" s="57">
        <f t="shared" si="54"/>
        <v>2776</v>
      </c>
    </row>
    <row r="219" spans="1:12" s="10" customFormat="1" ht="15" customHeight="1">
      <c r="A219" s="151"/>
      <c r="B219" s="11">
        <v>2200</v>
      </c>
      <c r="C219" s="39">
        <v>109.32000000000001</v>
      </c>
      <c r="D219" s="15">
        <f t="shared" si="50"/>
        <v>1141.8</v>
      </c>
      <c r="E219" s="39">
        <v>128.38999999999999</v>
      </c>
      <c r="F219" s="15">
        <f t="shared" si="51"/>
        <v>1491.6000000000001</v>
      </c>
      <c r="G219" s="40">
        <v>144.57999999999998</v>
      </c>
      <c r="H219" s="55">
        <f t="shared" si="52"/>
        <v>1828.1999999999998</v>
      </c>
      <c r="I219" s="40">
        <v>163.47</v>
      </c>
      <c r="J219" s="55">
        <f t="shared" si="53"/>
        <v>2145</v>
      </c>
      <c r="K219" s="40">
        <v>214.85</v>
      </c>
      <c r="L219" s="55">
        <f t="shared" si="54"/>
        <v>3053.6</v>
      </c>
    </row>
    <row r="220" spans="1:12" s="10" customFormat="1" ht="15" customHeight="1">
      <c r="A220" s="151"/>
      <c r="B220" s="11">
        <v>2400</v>
      </c>
      <c r="C220" s="39">
        <v>114.47</v>
      </c>
      <c r="D220" s="15">
        <f t="shared" si="50"/>
        <v>1245.6000000000001</v>
      </c>
      <c r="E220" s="39">
        <v>135.20999999999998</v>
      </c>
      <c r="F220" s="15">
        <f t="shared" si="51"/>
        <v>1627.2</v>
      </c>
      <c r="G220" s="40">
        <v>152.98999999999998</v>
      </c>
      <c r="H220" s="55">
        <f t="shared" si="52"/>
        <v>1994.3999999999999</v>
      </c>
      <c r="I220" s="40">
        <v>173.41</v>
      </c>
      <c r="J220" s="55">
        <f t="shared" si="53"/>
        <v>2340</v>
      </c>
      <c r="K220" s="40">
        <v>229.38</v>
      </c>
      <c r="L220" s="55">
        <f t="shared" si="54"/>
        <v>3331.2</v>
      </c>
    </row>
    <row r="221" spans="1:12" s="10" customFormat="1" ht="15" customHeight="1">
      <c r="A221" s="151"/>
      <c r="B221" s="11">
        <v>2600</v>
      </c>
      <c r="C221" s="39">
        <v>119.55000000000001</v>
      </c>
      <c r="D221" s="15">
        <f t="shared" si="50"/>
        <v>1349.4</v>
      </c>
      <c r="E221" s="39">
        <v>142.07999999999998</v>
      </c>
      <c r="F221" s="15">
        <f t="shared" si="51"/>
        <v>1762.8000000000002</v>
      </c>
      <c r="G221" s="40">
        <v>161.16999999999999</v>
      </c>
      <c r="H221" s="55">
        <f t="shared" si="52"/>
        <v>2160.6</v>
      </c>
      <c r="I221" s="40">
        <v>183.39</v>
      </c>
      <c r="J221" s="55">
        <f t="shared" si="53"/>
        <v>2535</v>
      </c>
      <c r="K221" s="40">
        <v>243.64</v>
      </c>
      <c r="L221" s="55">
        <f t="shared" si="54"/>
        <v>3608.7999999999997</v>
      </c>
    </row>
    <row r="222" spans="1:12" s="10" customFormat="1" ht="15" customHeight="1">
      <c r="A222" s="151"/>
      <c r="B222" s="11">
        <v>2800</v>
      </c>
      <c r="C222" s="39">
        <v>124.58</v>
      </c>
      <c r="D222" s="15">
        <f t="shared" si="50"/>
        <v>1453.2</v>
      </c>
      <c r="E222" s="39">
        <v>148.79</v>
      </c>
      <c r="F222" s="15">
        <f t="shared" si="51"/>
        <v>1898.4</v>
      </c>
      <c r="G222" s="40">
        <v>169.44</v>
      </c>
      <c r="H222" s="55">
        <f t="shared" si="52"/>
        <v>2326.7999999999997</v>
      </c>
      <c r="I222" s="40">
        <v>193.14999999999998</v>
      </c>
      <c r="J222" s="55">
        <f t="shared" si="53"/>
        <v>2730</v>
      </c>
      <c r="K222" s="40">
        <v>257.84999999999997</v>
      </c>
      <c r="L222" s="55">
        <f t="shared" si="54"/>
        <v>3886.3999999999996</v>
      </c>
    </row>
    <row r="223" spans="1:12" s="10" customFormat="1" ht="15.75" customHeight="1">
      <c r="A223" s="152"/>
      <c r="B223" s="11">
        <v>3000</v>
      </c>
      <c r="C223" s="39">
        <v>129.60999999999999</v>
      </c>
      <c r="D223" s="15">
        <f t="shared" si="50"/>
        <v>1557</v>
      </c>
      <c r="E223" s="39">
        <v>155.63</v>
      </c>
      <c r="F223" s="15">
        <f t="shared" si="51"/>
        <v>2034.0000000000002</v>
      </c>
      <c r="G223" s="40">
        <v>177.57999999999998</v>
      </c>
      <c r="H223" s="55">
        <f t="shared" si="52"/>
        <v>2493</v>
      </c>
      <c r="I223" s="40">
        <v>203.12</v>
      </c>
      <c r="J223" s="55">
        <f t="shared" si="53"/>
        <v>2925</v>
      </c>
      <c r="K223" s="40">
        <v>272.06</v>
      </c>
      <c r="L223" s="55">
        <f t="shared" si="54"/>
        <v>4164</v>
      </c>
    </row>
    <row r="224" spans="1:12" s="10" customFormat="1">
      <c r="A224" s="150" t="s">
        <v>32</v>
      </c>
      <c r="B224" s="11">
        <v>400</v>
      </c>
      <c r="C224" s="39">
        <v>76.27000000000001</v>
      </c>
      <c r="D224" s="15">
        <f>B224*0.965</f>
        <v>386</v>
      </c>
      <c r="E224" s="39">
        <v>84.050000000000011</v>
      </c>
      <c r="F224" s="15">
        <f>B224*1.204</f>
        <v>481.59999999999997</v>
      </c>
      <c r="G224" s="40">
        <v>90.15</v>
      </c>
      <c r="H224" s="55">
        <f>B224*1.438</f>
        <v>575.19999999999993</v>
      </c>
      <c r="I224" s="40">
        <v>96.850000000000009</v>
      </c>
      <c r="J224" s="55">
        <f>B224*1.658</f>
        <v>663.19999999999993</v>
      </c>
      <c r="K224" s="40">
        <v>117.22</v>
      </c>
      <c r="L224" s="55">
        <f>B224*2.282</f>
        <v>912.8</v>
      </c>
    </row>
    <row r="225" spans="1:12" s="10" customFormat="1">
      <c r="A225" s="151"/>
      <c r="B225" s="11">
        <v>500</v>
      </c>
      <c r="C225" s="39">
        <v>81.160000000000011</v>
      </c>
      <c r="D225" s="15">
        <f t="shared" ref="D225:D243" si="55">B225*0.965</f>
        <v>482.5</v>
      </c>
      <c r="E225" s="39">
        <v>90.59</v>
      </c>
      <c r="F225" s="15">
        <f t="shared" ref="F225:F243" si="56">B225*1.204</f>
        <v>602</v>
      </c>
      <c r="G225" s="40">
        <v>97.97</v>
      </c>
      <c r="H225" s="55">
        <f t="shared" ref="H225:H243" si="57">B225*1.438</f>
        <v>719</v>
      </c>
      <c r="I225" s="40">
        <v>106.18</v>
      </c>
      <c r="J225" s="55">
        <f t="shared" ref="J225:J243" si="58">B225*1.658</f>
        <v>829</v>
      </c>
      <c r="K225" s="40">
        <v>130.82999999999998</v>
      </c>
      <c r="L225" s="55">
        <f t="shared" ref="L225:L243" si="59">B225*2.282</f>
        <v>1141</v>
      </c>
    </row>
    <row r="226" spans="1:12" s="10" customFormat="1">
      <c r="A226" s="151"/>
      <c r="B226" s="11">
        <v>600</v>
      </c>
      <c r="C226" s="39">
        <v>85.98</v>
      </c>
      <c r="D226" s="15">
        <f t="shared" si="55"/>
        <v>579</v>
      </c>
      <c r="E226" s="39">
        <v>97.02000000000001</v>
      </c>
      <c r="F226" s="15">
        <f t="shared" si="56"/>
        <v>722.4</v>
      </c>
      <c r="G226" s="40">
        <v>105.7</v>
      </c>
      <c r="H226" s="55">
        <f t="shared" si="57"/>
        <v>862.8</v>
      </c>
      <c r="I226" s="40">
        <v>115.36</v>
      </c>
      <c r="J226" s="55">
        <f t="shared" si="58"/>
        <v>994.8</v>
      </c>
      <c r="K226" s="40">
        <v>144.25</v>
      </c>
      <c r="L226" s="55">
        <f t="shared" si="59"/>
        <v>1369.2</v>
      </c>
    </row>
    <row r="227" spans="1:12" s="10" customFormat="1">
      <c r="A227" s="151"/>
      <c r="B227" s="11">
        <v>700</v>
      </c>
      <c r="C227" s="39">
        <v>90.820000000000007</v>
      </c>
      <c r="D227" s="15">
        <f t="shared" si="55"/>
        <v>675.5</v>
      </c>
      <c r="E227" s="39">
        <v>103.48</v>
      </c>
      <c r="F227" s="15">
        <f t="shared" si="56"/>
        <v>842.8</v>
      </c>
      <c r="G227" s="40">
        <v>113.44000000000001</v>
      </c>
      <c r="H227" s="55">
        <f t="shared" si="57"/>
        <v>1006.5999999999999</v>
      </c>
      <c r="I227" s="40">
        <v>124.58</v>
      </c>
      <c r="J227" s="55">
        <f t="shared" si="58"/>
        <v>1160.5999999999999</v>
      </c>
      <c r="K227" s="40">
        <v>157.69</v>
      </c>
      <c r="L227" s="55">
        <f t="shared" si="59"/>
        <v>1597.4</v>
      </c>
    </row>
    <row r="228" spans="1:12" s="10" customFormat="1">
      <c r="A228" s="151"/>
      <c r="B228" s="11">
        <v>800</v>
      </c>
      <c r="C228" s="39">
        <v>95.600000000000009</v>
      </c>
      <c r="D228" s="15">
        <f t="shared" si="55"/>
        <v>772</v>
      </c>
      <c r="E228" s="39">
        <v>109.91000000000001</v>
      </c>
      <c r="F228" s="15">
        <f t="shared" si="56"/>
        <v>963.19999999999993</v>
      </c>
      <c r="G228" s="40">
        <v>121.17</v>
      </c>
      <c r="H228" s="55">
        <f t="shared" si="57"/>
        <v>1150.3999999999999</v>
      </c>
      <c r="I228" s="40">
        <v>133.79999999999998</v>
      </c>
      <c r="J228" s="55">
        <f t="shared" si="58"/>
        <v>1326.3999999999999</v>
      </c>
      <c r="K228" s="40">
        <v>171.20999999999998</v>
      </c>
      <c r="L228" s="55">
        <f t="shared" si="59"/>
        <v>1825.6</v>
      </c>
    </row>
    <row r="229" spans="1:12" s="10" customFormat="1">
      <c r="A229" s="151"/>
      <c r="B229" s="11">
        <v>900</v>
      </c>
      <c r="C229" s="39">
        <v>100.64</v>
      </c>
      <c r="D229" s="15">
        <f t="shared" si="55"/>
        <v>868.5</v>
      </c>
      <c r="E229" s="39">
        <v>116.62</v>
      </c>
      <c r="F229" s="15">
        <f t="shared" si="56"/>
        <v>1083.5999999999999</v>
      </c>
      <c r="G229" s="40">
        <v>129.14999999999998</v>
      </c>
      <c r="H229" s="55">
        <f t="shared" si="57"/>
        <v>1294.2</v>
      </c>
      <c r="I229" s="40">
        <v>143.35999999999999</v>
      </c>
      <c r="J229" s="55">
        <f t="shared" si="58"/>
        <v>1492.1999999999998</v>
      </c>
      <c r="K229" s="40">
        <v>185.07</v>
      </c>
      <c r="L229" s="55">
        <f t="shared" si="59"/>
        <v>2053.8000000000002</v>
      </c>
    </row>
    <row r="230" spans="1:12" s="10" customFormat="1">
      <c r="A230" s="151"/>
      <c r="B230" s="50">
        <v>1000</v>
      </c>
      <c r="C230" s="86">
        <v>105.29</v>
      </c>
      <c r="D230" s="51">
        <f t="shared" si="55"/>
        <v>965</v>
      </c>
      <c r="E230" s="86">
        <v>122.88000000000001</v>
      </c>
      <c r="F230" s="51">
        <f t="shared" si="56"/>
        <v>1204</v>
      </c>
      <c r="G230" s="56">
        <v>136.70999999999998</v>
      </c>
      <c r="H230" s="57">
        <f t="shared" si="57"/>
        <v>1438</v>
      </c>
      <c r="I230" s="56">
        <v>152.38</v>
      </c>
      <c r="J230" s="57">
        <f t="shared" si="58"/>
        <v>1658</v>
      </c>
      <c r="K230" s="56">
        <v>198.32999999999998</v>
      </c>
      <c r="L230" s="57">
        <f t="shared" si="59"/>
        <v>2282</v>
      </c>
    </row>
    <row r="231" spans="1:12" s="10" customFormat="1">
      <c r="A231" s="151"/>
      <c r="B231" s="11">
        <v>1100</v>
      </c>
      <c r="C231" s="39">
        <v>110.19000000000001</v>
      </c>
      <c r="D231" s="15">
        <f t="shared" si="55"/>
        <v>1061.5</v>
      </c>
      <c r="E231" s="39">
        <v>129.38999999999999</v>
      </c>
      <c r="F231" s="15">
        <f t="shared" si="56"/>
        <v>1324.3999999999999</v>
      </c>
      <c r="G231" s="40">
        <v>144.54</v>
      </c>
      <c r="H231" s="55">
        <f t="shared" si="57"/>
        <v>1581.8</v>
      </c>
      <c r="I231" s="40">
        <v>161.63</v>
      </c>
      <c r="J231" s="55">
        <f t="shared" si="58"/>
        <v>1823.8</v>
      </c>
      <c r="K231" s="40">
        <v>211.85</v>
      </c>
      <c r="L231" s="55">
        <f t="shared" si="59"/>
        <v>2510.1999999999998</v>
      </c>
    </row>
    <row r="232" spans="1:12" s="10" customFormat="1">
      <c r="A232" s="151"/>
      <c r="B232" s="11">
        <v>1200</v>
      </c>
      <c r="C232" s="39">
        <v>114.85000000000001</v>
      </c>
      <c r="D232" s="15">
        <f t="shared" si="55"/>
        <v>1158</v>
      </c>
      <c r="E232" s="39">
        <v>135.67999999999998</v>
      </c>
      <c r="F232" s="15">
        <f t="shared" si="56"/>
        <v>1444.8</v>
      </c>
      <c r="G232" s="40">
        <v>152.1</v>
      </c>
      <c r="H232" s="55">
        <f t="shared" si="57"/>
        <v>1725.6</v>
      </c>
      <c r="I232" s="40">
        <v>170.67</v>
      </c>
      <c r="J232" s="55">
        <f t="shared" si="58"/>
        <v>1989.6</v>
      </c>
      <c r="K232" s="40">
        <v>225.1</v>
      </c>
      <c r="L232" s="55">
        <f t="shared" si="59"/>
        <v>2738.4</v>
      </c>
    </row>
    <row r="233" spans="1:12" s="10" customFormat="1">
      <c r="A233" s="151"/>
      <c r="B233" s="11">
        <v>1300</v>
      </c>
      <c r="C233" s="39">
        <v>119.83</v>
      </c>
      <c r="D233" s="15">
        <f t="shared" si="55"/>
        <v>1254.5</v>
      </c>
      <c r="E233" s="39">
        <v>142.28</v>
      </c>
      <c r="F233" s="15">
        <f t="shared" si="56"/>
        <v>1565.2</v>
      </c>
      <c r="G233" s="40">
        <v>159.97999999999999</v>
      </c>
      <c r="H233" s="55">
        <f t="shared" si="57"/>
        <v>1869.3999999999999</v>
      </c>
      <c r="I233" s="40">
        <v>180.03</v>
      </c>
      <c r="J233" s="55">
        <f t="shared" si="58"/>
        <v>2155.4</v>
      </c>
      <c r="K233" s="40">
        <v>238.67999999999998</v>
      </c>
      <c r="L233" s="55">
        <f t="shared" si="59"/>
        <v>2966.6</v>
      </c>
    </row>
    <row r="234" spans="1:12" s="10" customFormat="1">
      <c r="A234" s="151"/>
      <c r="B234" s="11">
        <v>1400</v>
      </c>
      <c r="C234" s="39">
        <v>124.71000000000001</v>
      </c>
      <c r="D234" s="15">
        <f t="shared" si="55"/>
        <v>1351</v>
      </c>
      <c r="E234" s="39">
        <v>148.78</v>
      </c>
      <c r="F234" s="15">
        <f t="shared" si="56"/>
        <v>1685.6</v>
      </c>
      <c r="G234" s="40">
        <v>167.75</v>
      </c>
      <c r="H234" s="55">
        <f t="shared" si="57"/>
        <v>2013.1999999999998</v>
      </c>
      <c r="I234" s="40">
        <v>189.28</v>
      </c>
      <c r="J234" s="55">
        <f t="shared" si="58"/>
        <v>2321.1999999999998</v>
      </c>
      <c r="K234" s="40">
        <v>252.14999999999998</v>
      </c>
      <c r="L234" s="55">
        <f t="shared" si="59"/>
        <v>3194.8</v>
      </c>
    </row>
    <row r="235" spans="1:12" s="10" customFormat="1">
      <c r="A235" s="151"/>
      <c r="B235" s="11">
        <v>1500</v>
      </c>
      <c r="C235" s="39">
        <v>129.39999999999998</v>
      </c>
      <c r="D235" s="15">
        <f t="shared" si="55"/>
        <v>1447.5</v>
      </c>
      <c r="E235" s="39">
        <v>155.09</v>
      </c>
      <c r="F235" s="15">
        <f t="shared" si="56"/>
        <v>1806</v>
      </c>
      <c r="G235" s="40">
        <v>175.34</v>
      </c>
      <c r="H235" s="55">
        <f t="shared" si="57"/>
        <v>2157</v>
      </c>
      <c r="I235" s="40">
        <v>198.35</v>
      </c>
      <c r="J235" s="55">
        <f t="shared" si="58"/>
        <v>2487</v>
      </c>
      <c r="K235" s="40">
        <v>265.44</v>
      </c>
      <c r="L235" s="55">
        <f t="shared" si="59"/>
        <v>3423</v>
      </c>
    </row>
    <row r="236" spans="1:12" s="10" customFormat="1">
      <c r="A236" s="151"/>
      <c r="B236" s="11">
        <v>1600</v>
      </c>
      <c r="C236" s="39">
        <v>134.1</v>
      </c>
      <c r="D236" s="15">
        <f t="shared" si="55"/>
        <v>1544</v>
      </c>
      <c r="E236" s="39">
        <v>161.48999999999998</v>
      </c>
      <c r="F236" s="15">
        <f t="shared" si="56"/>
        <v>1926.3999999999999</v>
      </c>
      <c r="G236" s="40">
        <v>182.94</v>
      </c>
      <c r="H236" s="55">
        <f t="shared" si="57"/>
        <v>2300.7999999999997</v>
      </c>
      <c r="I236" s="40">
        <v>207.42999999999998</v>
      </c>
      <c r="J236" s="55">
        <f t="shared" si="58"/>
        <v>2652.7999999999997</v>
      </c>
      <c r="K236" s="40">
        <v>278.73</v>
      </c>
      <c r="L236" s="55">
        <f t="shared" si="59"/>
        <v>3651.2</v>
      </c>
    </row>
    <row r="237" spans="1:12" s="10" customFormat="1">
      <c r="A237" s="151"/>
      <c r="B237" s="11">
        <v>1800</v>
      </c>
      <c r="C237" s="39">
        <v>143.94</v>
      </c>
      <c r="D237" s="15">
        <f t="shared" si="55"/>
        <v>1737</v>
      </c>
      <c r="E237" s="39">
        <v>174.92999999999998</v>
      </c>
      <c r="F237" s="15">
        <f t="shared" si="56"/>
        <v>2167.1999999999998</v>
      </c>
      <c r="G237" s="40">
        <v>198.89999999999998</v>
      </c>
      <c r="H237" s="55">
        <f t="shared" si="57"/>
        <v>2588.4</v>
      </c>
      <c r="I237" s="40">
        <v>226.73999999999998</v>
      </c>
      <c r="J237" s="55">
        <f t="shared" si="58"/>
        <v>2984.3999999999996</v>
      </c>
      <c r="K237" s="40">
        <v>307.02</v>
      </c>
      <c r="L237" s="55">
        <f t="shared" si="59"/>
        <v>4107.6000000000004</v>
      </c>
    </row>
    <row r="238" spans="1:12" s="10" customFormat="1">
      <c r="A238" s="151"/>
      <c r="B238" s="50">
        <v>2000</v>
      </c>
      <c r="C238" s="86">
        <v>153.53</v>
      </c>
      <c r="D238" s="51">
        <f t="shared" si="55"/>
        <v>1930</v>
      </c>
      <c r="E238" s="86">
        <v>187.75</v>
      </c>
      <c r="F238" s="51">
        <f t="shared" si="56"/>
        <v>2408</v>
      </c>
      <c r="G238" s="56">
        <v>214.09</v>
      </c>
      <c r="H238" s="57">
        <f t="shared" si="57"/>
        <v>2876</v>
      </c>
      <c r="I238" s="56">
        <v>245.09</v>
      </c>
      <c r="J238" s="57">
        <f t="shared" si="58"/>
        <v>3316</v>
      </c>
      <c r="K238" s="56">
        <v>333.59999999999997</v>
      </c>
      <c r="L238" s="57">
        <f t="shared" si="59"/>
        <v>4564</v>
      </c>
    </row>
    <row r="239" spans="1:12" s="10" customFormat="1" ht="15" customHeight="1">
      <c r="A239" s="151"/>
      <c r="B239" s="11">
        <v>2200</v>
      </c>
      <c r="C239" s="39">
        <v>164.26999999999998</v>
      </c>
      <c r="D239" s="15">
        <f t="shared" si="55"/>
        <v>2123</v>
      </c>
      <c r="E239" s="39">
        <v>201.82</v>
      </c>
      <c r="F239" s="15">
        <f t="shared" si="56"/>
        <v>2648.7999999999997</v>
      </c>
      <c r="G239" s="40">
        <v>230.62</v>
      </c>
      <c r="H239" s="55">
        <f t="shared" si="57"/>
        <v>3163.6</v>
      </c>
      <c r="I239" s="40">
        <v>264.68</v>
      </c>
      <c r="J239" s="55">
        <f t="shared" si="58"/>
        <v>3647.6</v>
      </c>
      <c r="K239" s="40">
        <v>361.67</v>
      </c>
      <c r="L239" s="55">
        <f t="shared" si="59"/>
        <v>5020.3999999999996</v>
      </c>
    </row>
    <row r="240" spans="1:12" s="10" customFormat="1">
      <c r="A240" s="151"/>
      <c r="B240" s="11">
        <v>2400</v>
      </c>
      <c r="C240" s="39">
        <v>174</v>
      </c>
      <c r="D240" s="15">
        <f t="shared" si="55"/>
        <v>2316</v>
      </c>
      <c r="E240" s="39">
        <v>214.97</v>
      </c>
      <c r="F240" s="15">
        <f t="shared" si="56"/>
        <v>2889.6</v>
      </c>
      <c r="G240" s="40">
        <v>246.03</v>
      </c>
      <c r="H240" s="55">
        <f t="shared" si="57"/>
        <v>3451.2</v>
      </c>
      <c r="I240" s="40">
        <v>283.40999999999997</v>
      </c>
      <c r="J240" s="55">
        <f t="shared" si="58"/>
        <v>3979.2</v>
      </c>
      <c r="K240" s="40">
        <v>389.44</v>
      </c>
      <c r="L240" s="55">
        <f t="shared" si="59"/>
        <v>5476.8</v>
      </c>
    </row>
    <row r="241" spans="1:12" s="10" customFormat="1">
      <c r="A241" s="151"/>
      <c r="B241" s="11">
        <v>2600</v>
      </c>
      <c r="C241" s="39">
        <v>183.73999999999998</v>
      </c>
      <c r="D241" s="15">
        <f t="shared" si="55"/>
        <v>2509</v>
      </c>
      <c r="E241" s="39">
        <v>228.10999999999999</v>
      </c>
      <c r="F241" s="15">
        <f t="shared" si="56"/>
        <v>3130.4</v>
      </c>
      <c r="G241" s="40">
        <v>261.52999999999997</v>
      </c>
      <c r="H241" s="55">
        <f t="shared" si="57"/>
        <v>3738.7999999999997</v>
      </c>
      <c r="I241" s="40">
        <v>302.08</v>
      </c>
      <c r="J241" s="55">
        <f t="shared" si="58"/>
        <v>4310.8</v>
      </c>
      <c r="K241" s="40">
        <v>416.69</v>
      </c>
      <c r="L241" s="55">
        <f t="shared" si="59"/>
        <v>5933.2</v>
      </c>
    </row>
    <row r="242" spans="1:12" s="10" customFormat="1">
      <c r="A242" s="151"/>
      <c r="B242" s="11">
        <v>2800</v>
      </c>
      <c r="C242" s="39">
        <v>193.45</v>
      </c>
      <c r="D242" s="15">
        <f t="shared" si="55"/>
        <v>2702</v>
      </c>
      <c r="E242" s="39">
        <v>241.25</v>
      </c>
      <c r="F242" s="15">
        <f t="shared" si="56"/>
        <v>3371.2</v>
      </c>
      <c r="G242" s="40">
        <v>276.74</v>
      </c>
      <c r="H242" s="55">
        <f t="shared" si="57"/>
        <v>4026.3999999999996</v>
      </c>
      <c r="I242" s="40">
        <v>320.74</v>
      </c>
      <c r="J242" s="55">
        <f t="shared" si="58"/>
        <v>4642.3999999999996</v>
      </c>
      <c r="K242" s="40">
        <v>443.98</v>
      </c>
      <c r="L242" s="55">
        <f t="shared" si="59"/>
        <v>6389.6</v>
      </c>
    </row>
    <row r="243" spans="1:12" s="10" customFormat="1">
      <c r="A243" s="152"/>
      <c r="B243" s="11">
        <v>3000</v>
      </c>
      <c r="C243" s="39">
        <v>203.23</v>
      </c>
      <c r="D243" s="15">
        <f t="shared" si="55"/>
        <v>2895</v>
      </c>
      <c r="E243" s="39">
        <v>254.54999999999998</v>
      </c>
      <c r="F243" s="15">
        <f t="shared" si="56"/>
        <v>3612</v>
      </c>
      <c r="G243" s="40">
        <v>292.18</v>
      </c>
      <c r="H243" s="55">
        <f t="shared" si="57"/>
        <v>4314</v>
      </c>
      <c r="I243" s="40">
        <v>339.53</v>
      </c>
      <c r="J243" s="55">
        <f t="shared" si="58"/>
        <v>4974</v>
      </c>
      <c r="K243" s="40">
        <v>471.43</v>
      </c>
      <c r="L243" s="55">
        <f t="shared" si="59"/>
        <v>6846</v>
      </c>
    </row>
  </sheetData>
  <mergeCells count="20">
    <mergeCell ref="G2:H2"/>
    <mergeCell ref="I2:J2"/>
    <mergeCell ref="K2:L2"/>
    <mergeCell ref="C1:L1"/>
    <mergeCell ref="A1:A3"/>
    <mergeCell ref="B1:B3"/>
    <mergeCell ref="C2:D2"/>
    <mergeCell ref="E2:F2"/>
    <mergeCell ref="A4:A23"/>
    <mergeCell ref="A24:A43"/>
    <mergeCell ref="A44:A63"/>
    <mergeCell ref="A64:A83"/>
    <mergeCell ref="A84:A103"/>
    <mergeCell ref="A204:A223"/>
    <mergeCell ref="A224:A243"/>
    <mergeCell ref="A104:A123"/>
    <mergeCell ref="A124:A143"/>
    <mergeCell ref="A144:A163"/>
    <mergeCell ref="A164:A183"/>
    <mergeCell ref="A184:A203"/>
  </mergeCells>
  <pageMargins left="0.11811023622047245" right="0.11811023622047245" top="0.15748031496062992" bottom="0.15748031496062992" header="0.31496062992125984" footer="0.31496062992125984"/>
  <pageSetup scale="9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Складская программа</vt:lpstr>
      <vt:lpstr>Полный ассортимент</vt:lpstr>
      <vt:lpstr>'Складская программа'!Область_печати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kaplunovskiy</dc:creator>
  <cp:lastModifiedBy>admin</cp:lastModifiedBy>
  <cp:lastPrinted>2015-03-31T09:48:29Z</cp:lastPrinted>
  <dcterms:created xsi:type="dcterms:W3CDTF">2013-07-23T04:24:06Z</dcterms:created>
  <dcterms:modified xsi:type="dcterms:W3CDTF">2015-04-01T12:43:11Z</dcterms:modified>
</cp:coreProperties>
</file>